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Приложение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</sheets>
  <definedNames/>
  <calcPr fullCalcOnLoad="1"/>
</workbook>
</file>

<file path=xl/sharedStrings.xml><?xml version="1.0" encoding="utf-8"?>
<sst xmlns="http://schemas.openxmlformats.org/spreadsheetml/2006/main" count="475" uniqueCount="147">
  <si>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</si>
  <si>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</si>
  <si>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</si>
  <si>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</si>
  <si>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(в тыс.руб.)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</si>
  <si>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</si>
  <si>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</si>
  <si>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</si>
  <si>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</si>
  <si>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</si>
  <si>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</si>
  <si>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</si>
  <si>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</si>
  <si>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</si>
  <si>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</si>
  <si>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</si>
  <si>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</si>
  <si>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</si>
  <si>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</si>
  <si>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</si>
  <si>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</si>
  <si>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</si>
  <si>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</si>
  <si>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</si>
  <si>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</si>
  <si>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</si>
  <si>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</si>
  <si>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</si>
  <si>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</si>
  <si>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</si>
  <si>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Муниципальная программа «Благоустройство населенных пунктов сельского поселения Бакалинский район на 2015-2020 годы»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</si>
  <si>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</si>
  <si>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</si>
  <si>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</si>
  <si>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</si>
  <si>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</si>
  <si>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</si>
  <si>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</si>
  <si>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</si>
  <si>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</si>
  <si>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</si>
  <si>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</si>
  <si>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</si>
  <si>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</si>
  <si>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</si>
  <si>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</si>
  <si>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</si>
  <si>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</si>
  <si>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</si>
  <si>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на 2015-2020 г.г."</t>
  </si>
  <si>
    <t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 со сроком реализации до 2020 года"</t>
  </si>
  <si>
    <t>Приложение № 5  к решению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</si>
  <si>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</si>
  <si>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</si>
  <si>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</si>
  <si>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</si>
  <si>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</si>
  <si>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</si>
  <si>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</si>
  <si>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</si>
  <si>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</si>
  <si>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</si>
  <si>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</si>
  <si>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</si>
  <si>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                                 ( в тыс.руб.)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</si>
  <si>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</si>
  <si>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</si>
  <si>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</si>
  <si>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</si>
  <si>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</si>
  <si>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</si>
  <si>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</si>
  <si>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</si>
  <si>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</si>
  <si>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</si>
  <si>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</si>
  <si>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</si>
  <si>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</si>
  <si>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</si>
  <si>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</si>
  <si>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Ахмановский сельсовет муниципального района Бакалинский район РБ на 2015-2020 г.г."</t>
  </si>
  <si>
    <t>Жилищно -коммунальное хозяйство</t>
  </si>
  <si>
    <t>Мероприятия по благоустройству территорий населенных пунктов</t>
  </si>
  <si>
    <t>Муниципальная программа « Развитие физической культуры и  массового спорта  в сельском поселении ____________  сельсовет муниципального района Бакалинский район РБ со сроком реализации до 2020 года"</t>
  </si>
  <si>
    <t>Муниципальная программа «Благоустройство населенных пунктов сельского поселения ________________ сельсовет муниципального района Бакалинский район БР на 2015-2020 гг."</t>
  </si>
  <si>
    <t>Муниципальная программа «Благоустройство населенных пунктов сельского поселения _________________ сельсовет муниципального района Бакалинский район БР на 2015-2020 гг."</t>
  </si>
  <si>
    <t>Муниципальная программа « Развитие физической культуры и  массового спорта  в сельском поселении ______________  сельсовет муниципального района Бакалинский район РБ со сроком реализации до 2020 года"</t>
  </si>
  <si>
    <t xml:space="preserve">                                    Приложение № 9  к решению</t>
  </si>
  <si>
    <t>Муниципальная программа « Развитие физической культуры и  массового спорта  в сельском поселении _____________  сельсовет муниципального района Бакалинский район РБ со сроком реализации до 2020 года"</t>
  </si>
  <si>
    <t>Муниципальная программа «Благоустройство населенных пунктов сельского поселения _______________ сельсовет муниципального района Бакалинский район БР на 2015-2020 гг."</t>
  </si>
  <si>
    <t>Приложение № 8  к решению</t>
  </si>
  <si>
    <t>район Республики Башкортостан</t>
  </si>
  <si>
    <t>«О бюджете сельского поселения</t>
  </si>
  <si>
    <t xml:space="preserve"> муниципального района</t>
  </si>
  <si>
    <t xml:space="preserve"> Приложение № 10 к решению</t>
  </si>
  <si>
    <t>совета сельского поселения</t>
  </si>
  <si>
    <t xml:space="preserve"> Бакалинский район</t>
  </si>
  <si>
    <t xml:space="preserve"> Республики Башкортостан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</si>
  <si>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</si>
  <si>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</si>
  <si>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</si>
  <si>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</si>
  <si>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</si>
  <si>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</si>
  <si>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</si>
  <si>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</si>
  <si>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</si>
  <si>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</si>
  <si>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</si>
  <si>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</si>
  <si>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</si>
  <si>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</si>
  <si>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</si>
  <si>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</si>
  <si>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</si>
  <si>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ДРУГИЕ ОБЩЕГСУДАРСТВЕННЫЕ ВОПРОСЫ</t>
  </si>
  <si>
    <t>Социальное обеспечение и иные выплаты</t>
  </si>
  <si>
    <t xml:space="preserve">Башкортостан  на 2020 год  и на </t>
  </si>
  <si>
    <t xml:space="preserve"> плановый период 2021-2022 годов»</t>
  </si>
  <si>
    <t xml:space="preserve">                                                                          Башкортостан  на 2020 год  и на  </t>
  </si>
  <si>
    <t xml:space="preserve">                                                                          плановый период 2021-2022 годов»</t>
  </si>
  <si>
    <t xml:space="preserve"> Башкортостан  на 2020 год  и на  </t>
  </si>
  <si>
    <t>плановый период 2021-2022 годов»</t>
  </si>
  <si>
    <t xml:space="preserve">                                                                     Башкортостан  на 2020 год  и на  </t>
  </si>
  <si>
    <t xml:space="preserve">                                                                     плановый период 2021-2022 годов»</t>
  </si>
  <si>
    <t>Распределение бюджетных ассигнований сельского поселения  Староматинский сельсовет муниципального района Бакалинский район  Республики Башкортостан на 2020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</si>
  <si>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Староматинский сельсовет</t>
  </si>
  <si>
    <t xml:space="preserve">Староматинский сельсовет    </t>
  </si>
  <si>
    <t>Распределение бюджетных ассигнований сельского поселения  Староматинский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2021 и 2022 годов</t>
  </si>
  <si>
    <t xml:space="preserve">                                                                        Староматинский сельсовет</t>
  </si>
  <si>
    <t xml:space="preserve">                                                                          Староматинский сельсовет     </t>
  </si>
  <si>
    <t>Распределение бюджетных ассигнований сельского поселения Староматинский сельсовет муниципального района Бакалинский район  Республики Башкортостан на 2020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</si>
  <si>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 Староматинский сельсовет</t>
  </si>
  <si>
    <t xml:space="preserve"> Староматинский сельсовет     </t>
  </si>
  <si>
    <t>Распределение бюджетных ассигнований сельского поселения Староматинский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2021 и 2022 годов</t>
  </si>
  <si>
    <t xml:space="preserve">                                                                      Староматинский сельсовет</t>
  </si>
  <si>
    <t xml:space="preserve">                                                                    Староматинский сельсовет         </t>
  </si>
  <si>
    <t>Ведомственная структура расходов сельского поселения  Староматинский сельсовет муниципального района Бакалинский район  Республики Башкортостан на 2020 год</t>
  </si>
  <si>
    <t xml:space="preserve">Староматинский сельсовет </t>
  </si>
  <si>
    <t xml:space="preserve"> Староматинский сельсовет         </t>
  </si>
  <si>
    <t>Ведомственная структура расходов сельского поселения Староматинский сельсовет муниципального района Бакалинский район  Республики Башкортостан плановый период 2021 и 2022 годов</t>
  </si>
  <si>
    <t xml:space="preserve"> от ______________2019 года  № _____  </t>
  </si>
  <si>
    <t xml:space="preserve"> от ___________ 2019 года  № ____  </t>
  </si>
  <si>
    <t xml:space="preserve">                                                                        от  ___________ 2019 года  № _____    </t>
  </si>
  <si>
    <t xml:space="preserve"> от  __________2019 года  № _____    </t>
  </si>
  <si>
    <t xml:space="preserve">                                                                     от _________2019  года  № _____    </t>
  </si>
  <si>
    <t xml:space="preserve">  от _________2019  года  № _____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</si>
</sst>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37" fillId="34" borderId="13" xfId="0" applyFont="1" applyFill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0" fontId="37" fillId="0" borderId="22" xfId="0" applyFont="1" applyBorder="1" applyAlignment="1">
      <alignment vertical="center" wrapText="1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26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55" t="s">
        <v>51</v>
      </c>
      <c r="D1" s="55"/>
      <c r="E1" s="55"/>
    </row>
    <row r="2" spans="3:5" s="9" customFormat="1" ht="18.75" customHeight="1">
      <c r="C2" s="55" t="s">
        <v>52</v>
      </c>
      <c r="D2" s="55"/>
      <c r="E2" s="55"/>
    </row>
    <row r="3" spans="3:5" s="9" customFormat="1" ht="18.75" customHeight="1">
      <c r="C3" s="55" t="s">
        <v>126</v>
      </c>
      <c r="D3" s="55"/>
      <c r="E3" s="55"/>
    </row>
    <row r="4" spans="3:5" s="9" customFormat="1" ht="18.75" customHeight="1">
      <c r="C4" s="55" t="s">
        <v>53</v>
      </c>
      <c r="D4" s="55"/>
      <c r="E4" s="55"/>
    </row>
    <row r="5" spans="3:5" s="9" customFormat="1" ht="18.75" customHeight="1">
      <c r="C5" s="55" t="s">
        <v>54</v>
      </c>
      <c r="D5" s="55"/>
      <c r="E5" s="55"/>
    </row>
    <row r="6" spans="3:5" s="9" customFormat="1" ht="18.75" customHeight="1">
      <c r="C6" s="55" t="s">
        <v>141</v>
      </c>
      <c r="D6" s="55"/>
      <c r="E6" s="55"/>
    </row>
    <row r="7" spans="3:5" ht="18.75" customHeight="1">
      <c r="C7" s="54" t="s">
        <v>55</v>
      </c>
      <c r="D7" s="54"/>
      <c r="E7" s="54"/>
    </row>
    <row r="8" spans="3:5" ht="18.75" customHeight="1">
      <c r="C8" s="54" t="s">
        <v>127</v>
      </c>
      <c r="D8" s="54"/>
      <c r="E8" s="54"/>
    </row>
    <row r="9" spans="3:5" ht="18.75" customHeight="1">
      <c r="C9" s="54" t="s">
        <v>56</v>
      </c>
      <c r="D9" s="54"/>
      <c r="E9" s="54"/>
    </row>
    <row r="10" spans="3:5" ht="18.75" customHeight="1">
      <c r="C10" s="54" t="s">
        <v>57</v>
      </c>
      <c r="D10" s="54"/>
      <c r="E10" s="54"/>
    </row>
    <row r="11" spans="3:5" ht="18.75" customHeight="1">
      <c r="C11" s="54" t="s">
        <v>117</v>
      </c>
      <c r="D11" s="54"/>
      <c r="E11" s="54"/>
    </row>
    <row r="12" spans="3:5" ht="18.75" customHeight="1">
      <c r="C12" s="54" t="s">
        <v>118</v>
      </c>
      <c r="D12" s="54"/>
      <c r="E12" s="54"/>
    </row>
    <row r="13" spans="1:2" ht="15.75">
      <c r="A13" s="2"/>
      <c r="B13" s="1"/>
    </row>
    <row r="14" ht="15.75">
      <c r="A14" s="2"/>
    </row>
    <row r="15" spans="1:5" ht="75.75" customHeight="1">
      <c r="A15" s="57" t="s">
        <v>125</v>
      </c>
      <c r="B15" s="57"/>
      <c r="C15" s="57"/>
      <c r="D15" s="57"/>
      <c r="E15" s="57"/>
    </row>
    <row r="16" spans="1:5" ht="16.5" thickBot="1">
      <c r="A16" s="56" t="s">
        <v>4</v>
      </c>
      <c r="B16" s="56"/>
      <c r="C16" s="56"/>
      <c r="D16" s="56"/>
      <c r="E16" s="56"/>
    </row>
    <row r="17" spans="1:5" ht="16.5" thickBot="1">
      <c r="A17" s="3" t="s">
        <v>5</v>
      </c>
      <c r="B17" s="4" t="s">
        <v>6</v>
      </c>
      <c r="C17" s="4" t="s">
        <v>7</v>
      </c>
      <c r="D17" s="4" t="s">
        <v>8</v>
      </c>
      <c r="E17" s="4" t="s">
        <v>9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10</v>
      </c>
      <c r="B19" s="6"/>
      <c r="C19" s="6"/>
      <c r="D19" s="6"/>
      <c r="E19" s="6">
        <f>E20+E43+E49+E54+E75</f>
        <v>3710.5999999999995</v>
      </c>
    </row>
    <row r="20" spans="1:5" ht="16.5" thickBot="1">
      <c r="A20" s="5" t="s">
        <v>11</v>
      </c>
      <c r="B20" s="8" t="s">
        <v>39</v>
      </c>
      <c r="C20" s="6"/>
      <c r="D20" s="6"/>
      <c r="E20" s="6">
        <f>E21+E25+E31+E39+E35</f>
        <v>2132.7999999999997</v>
      </c>
    </row>
    <row r="21" spans="1:5" ht="48" thickBot="1">
      <c r="A21" s="5" t="s">
        <v>12</v>
      </c>
      <c r="B21" s="8" t="s">
        <v>40</v>
      </c>
      <c r="C21" s="6"/>
      <c r="D21" s="6"/>
      <c r="E21" s="6">
        <f>E22</f>
        <v>737.3</v>
      </c>
    </row>
    <row r="22" spans="1:5" ht="16.5" thickBot="1">
      <c r="A22" s="5" t="s">
        <v>13</v>
      </c>
      <c r="B22" s="8" t="s">
        <v>40</v>
      </c>
      <c r="C22" s="6">
        <v>9900000000</v>
      </c>
      <c r="D22" s="6"/>
      <c r="E22" s="6">
        <f>E23</f>
        <v>737.3</v>
      </c>
    </row>
    <row r="23" spans="1:5" ht="16.5" thickBot="1">
      <c r="A23" s="5" t="s">
        <v>14</v>
      </c>
      <c r="B23" s="8" t="s">
        <v>40</v>
      </c>
      <c r="C23" s="6">
        <v>9900002030</v>
      </c>
      <c r="D23" s="6"/>
      <c r="E23" s="6">
        <f>E24</f>
        <v>737.3</v>
      </c>
    </row>
    <row r="24" spans="1:5" ht="95.25" thickBot="1">
      <c r="A24" s="5" t="s">
        <v>15</v>
      </c>
      <c r="B24" s="8" t="s">
        <v>40</v>
      </c>
      <c r="C24" s="6">
        <v>9900002030</v>
      </c>
      <c r="D24" s="6">
        <v>100</v>
      </c>
      <c r="E24" s="6">
        <v>737.3</v>
      </c>
    </row>
    <row r="25" spans="1:5" ht="79.5" thickBot="1">
      <c r="A25" s="5" t="s">
        <v>16</v>
      </c>
      <c r="B25" s="8" t="s">
        <v>41</v>
      </c>
      <c r="C25" s="6"/>
      <c r="D25" s="6"/>
      <c r="E25" s="6">
        <f>E26</f>
        <v>1393.9999999999998</v>
      </c>
    </row>
    <row r="26" spans="1:5" ht="16.5" thickBot="1">
      <c r="A26" s="5" t="s">
        <v>13</v>
      </c>
      <c r="B26" s="8" t="s">
        <v>41</v>
      </c>
      <c r="C26" s="6">
        <v>9900000000</v>
      </c>
      <c r="D26" s="6"/>
      <c r="E26" s="6">
        <f>E27</f>
        <v>1393.9999999999998</v>
      </c>
    </row>
    <row r="27" spans="1:5" ht="32.25" thickBot="1">
      <c r="A27" s="5" t="s">
        <v>17</v>
      </c>
      <c r="B27" s="8" t="s">
        <v>41</v>
      </c>
      <c r="C27" s="6">
        <v>9900002040</v>
      </c>
      <c r="D27" s="6"/>
      <c r="E27" s="6">
        <f>E28+E29+E30</f>
        <v>1393.9999999999998</v>
      </c>
    </row>
    <row r="28" spans="1:5" ht="95.25" thickBot="1">
      <c r="A28" s="5" t="s">
        <v>15</v>
      </c>
      <c r="B28" s="8" t="s">
        <v>41</v>
      </c>
      <c r="C28" s="6">
        <v>9900002040</v>
      </c>
      <c r="D28" s="6">
        <v>100</v>
      </c>
      <c r="E28" s="6">
        <v>1018.8</v>
      </c>
    </row>
    <row r="29" spans="1:5" ht="32.25" thickBot="1">
      <c r="A29" s="5" t="s">
        <v>18</v>
      </c>
      <c r="B29" s="8" t="s">
        <v>41</v>
      </c>
      <c r="C29" s="6">
        <v>9900002040</v>
      </c>
      <c r="D29" s="6">
        <v>200</v>
      </c>
      <c r="E29" s="6">
        <v>273.9</v>
      </c>
    </row>
    <row r="30" spans="1:5" ht="16.5" thickBot="1">
      <c r="A30" s="5" t="s">
        <v>19</v>
      </c>
      <c r="B30" s="8" t="s">
        <v>41</v>
      </c>
      <c r="C30" s="6">
        <v>9900002040</v>
      </c>
      <c r="D30" s="6">
        <v>800</v>
      </c>
      <c r="E30" s="6">
        <v>101.3</v>
      </c>
    </row>
    <row r="31" spans="1:5" ht="16.5" thickBot="1">
      <c r="A31" s="5" t="s">
        <v>20</v>
      </c>
      <c r="B31" s="8" t="s">
        <v>42</v>
      </c>
      <c r="C31" s="6"/>
      <c r="D31" s="6"/>
      <c r="E31" s="6">
        <f>E32</f>
        <v>1</v>
      </c>
    </row>
    <row r="32" spans="1:5" ht="16.5" thickBot="1">
      <c r="A32" s="5" t="s">
        <v>13</v>
      </c>
      <c r="B32" s="8" t="s">
        <v>42</v>
      </c>
      <c r="C32" s="6">
        <v>9900000000</v>
      </c>
      <c r="D32" s="6"/>
      <c r="E32" s="6">
        <f>E33</f>
        <v>1</v>
      </c>
    </row>
    <row r="33" spans="1:5" ht="16.5" thickBot="1">
      <c r="A33" s="5" t="s">
        <v>21</v>
      </c>
      <c r="B33" s="8" t="s">
        <v>42</v>
      </c>
      <c r="C33" s="6">
        <v>9900007500</v>
      </c>
      <c r="D33" s="6"/>
      <c r="E33" s="6">
        <f>E34</f>
        <v>1</v>
      </c>
    </row>
    <row r="34" spans="1:5" ht="16.5" thickBot="1">
      <c r="A34" s="5" t="s">
        <v>19</v>
      </c>
      <c r="B34" s="8" t="s">
        <v>42</v>
      </c>
      <c r="C34" s="6">
        <v>9900007500</v>
      </c>
      <c r="D34" s="6">
        <v>800</v>
      </c>
      <c r="E34" s="12">
        <v>1</v>
      </c>
    </row>
    <row r="35" spans="1:5" ht="32.25" thickBot="1">
      <c r="A35" s="52" t="s">
        <v>110</v>
      </c>
      <c r="B35" s="53"/>
      <c r="C35" s="6"/>
      <c r="D35" s="6"/>
      <c r="E35" s="12">
        <f>E36+E37</f>
        <v>0</v>
      </c>
    </row>
    <row r="36" spans="1:5" ht="32.25" thickBot="1">
      <c r="A36" s="5" t="s">
        <v>18</v>
      </c>
      <c r="B36" s="8" t="s">
        <v>111</v>
      </c>
      <c r="C36" s="6">
        <v>9900074080</v>
      </c>
      <c r="D36" s="6">
        <v>200</v>
      </c>
      <c r="E36" s="12">
        <v>0</v>
      </c>
    </row>
    <row r="37" spans="1:5" ht="32.25" thickBot="1">
      <c r="A37" s="52" t="s">
        <v>112</v>
      </c>
      <c r="B37" s="8" t="s">
        <v>111</v>
      </c>
      <c r="C37" s="6">
        <v>9900074080</v>
      </c>
      <c r="D37" s="6">
        <v>300</v>
      </c>
      <c r="E37" s="12">
        <v>0</v>
      </c>
    </row>
    <row r="38" spans="1:5" ht="16.5" thickBot="1">
      <c r="A38" s="51" t="s">
        <v>113</v>
      </c>
      <c r="B38" s="8" t="s">
        <v>111</v>
      </c>
      <c r="C38" s="6">
        <v>9900074080</v>
      </c>
      <c r="D38" s="6">
        <v>350</v>
      </c>
      <c r="E38" s="12">
        <v>0</v>
      </c>
    </row>
    <row r="39" spans="1:5" ht="70.5" customHeight="1" thickBot="1">
      <c r="A39" s="47" t="s">
        <v>98</v>
      </c>
      <c r="B39" s="8" t="s">
        <v>99</v>
      </c>
      <c r="C39" s="6"/>
      <c r="D39" s="6"/>
      <c r="E39" s="6">
        <f>E40</f>
        <v>0.5</v>
      </c>
    </row>
    <row r="40" spans="1:5" ht="54" customHeight="1" thickBot="1">
      <c r="A40" s="48" t="s">
        <v>100</v>
      </c>
      <c r="B40" s="8" t="s">
        <v>99</v>
      </c>
      <c r="C40" s="6"/>
      <c r="D40" s="6"/>
      <c r="E40" s="6">
        <f>E41</f>
        <v>0.5</v>
      </c>
    </row>
    <row r="41" spans="1:5" ht="55.5" customHeight="1" thickBot="1">
      <c r="A41" s="46" t="s">
        <v>100</v>
      </c>
      <c r="B41" s="8" t="s">
        <v>99</v>
      </c>
      <c r="C41" s="6">
        <v>1460124700</v>
      </c>
      <c r="D41" s="6"/>
      <c r="E41" s="6">
        <f>E42</f>
        <v>0.5</v>
      </c>
    </row>
    <row r="42" spans="1:5" ht="32.25" thickBot="1">
      <c r="A42" s="5" t="s">
        <v>18</v>
      </c>
      <c r="B42" s="8" t="s">
        <v>99</v>
      </c>
      <c r="C42" s="6">
        <v>1460124700</v>
      </c>
      <c r="D42" s="6">
        <v>200</v>
      </c>
      <c r="E42" s="12">
        <v>0.5</v>
      </c>
    </row>
    <row r="43" spans="1:5" ht="16.5" thickBot="1">
      <c r="A43" s="5" t="s">
        <v>23</v>
      </c>
      <c r="B43" s="8" t="s">
        <v>43</v>
      </c>
      <c r="C43" s="6"/>
      <c r="D43" s="6"/>
      <c r="E43" s="6">
        <f>E44</f>
        <v>88</v>
      </c>
    </row>
    <row r="44" spans="1:5" ht="32.25" thickBot="1">
      <c r="A44" s="5" t="s">
        <v>24</v>
      </c>
      <c r="B44" s="8" t="s">
        <v>44</v>
      </c>
      <c r="C44" s="6"/>
      <c r="D44" s="6"/>
      <c r="E44" s="6">
        <f>E45</f>
        <v>88</v>
      </c>
    </row>
    <row r="45" spans="1:5" ht="16.5" thickBot="1">
      <c r="A45" s="5" t="s">
        <v>13</v>
      </c>
      <c r="B45" s="8" t="s">
        <v>44</v>
      </c>
      <c r="C45" s="6">
        <v>9900000000</v>
      </c>
      <c r="D45" s="6"/>
      <c r="E45" s="6">
        <f>E46</f>
        <v>88</v>
      </c>
    </row>
    <row r="46" spans="1:5" ht="63.75" thickBot="1">
      <c r="A46" s="5" t="s">
        <v>25</v>
      </c>
      <c r="B46" s="8" t="s">
        <v>44</v>
      </c>
      <c r="C46" s="6">
        <v>9900051180</v>
      </c>
      <c r="D46" s="6"/>
      <c r="E46" s="6">
        <f>E47+E48</f>
        <v>88</v>
      </c>
    </row>
    <row r="47" spans="1:5" ht="95.25" thickBot="1">
      <c r="A47" s="5" t="s">
        <v>15</v>
      </c>
      <c r="B47" s="8" t="s">
        <v>44</v>
      </c>
      <c r="C47" s="6">
        <v>9900051180</v>
      </c>
      <c r="D47" s="6">
        <v>100</v>
      </c>
      <c r="E47" s="6">
        <v>88</v>
      </c>
    </row>
    <row r="48" spans="1:5" ht="32.25" thickBot="1">
      <c r="A48" s="5" t="s">
        <v>18</v>
      </c>
      <c r="B48" s="8" t="s">
        <v>44</v>
      </c>
      <c r="C48" s="6">
        <v>9900051180</v>
      </c>
      <c r="D48" s="6">
        <v>200</v>
      </c>
      <c r="E48" s="6">
        <v>0</v>
      </c>
    </row>
    <row r="49" spans="1:5" ht="16.5" thickBot="1">
      <c r="A49" s="5" t="s">
        <v>26</v>
      </c>
      <c r="B49" s="8" t="s">
        <v>45</v>
      </c>
      <c r="C49" s="6"/>
      <c r="D49" s="6"/>
      <c r="E49" s="6">
        <f>E50</f>
        <v>715.1</v>
      </c>
    </row>
    <row r="50" spans="1:5" ht="16.5" thickBot="1">
      <c r="A50" s="5" t="s">
        <v>27</v>
      </c>
      <c r="B50" s="8" t="s">
        <v>46</v>
      </c>
      <c r="C50" s="6"/>
      <c r="D50" s="6"/>
      <c r="E50" s="6">
        <f>E51</f>
        <v>715.1</v>
      </c>
    </row>
    <row r="51" spans="1:5" ht="111" thickBot="1">
      <c r="A51" s="5" t="s">
        <v>49</v>
      </c>
      <c r="B51" s="8" t="s">
        <v>46</v>
      </c>
      <c r="C51" s="6">
        <v>1410100000</v>
      </c>
      <c r="D51" s="6"/>
      <c r="E51" s="6">
        <f>E52</f>
        <v>715.1</v>
      </c>
    </row>
    <row r="52" spans="1:5" ht="48" thickBot="1">
      <c r="A52" s="5" t="s">
        <v>28</v>
      </c>
      <c r="B52" s="8" t="s">
        <v>46</v>
      </c>
      <c r="C52" s="6">
        <v>1410103150</v>
      </c>
      <c r="D52" s="6"/>
      <c r="E52" s="6">
        <f>E53</f>
        <v>715.1</v>
      </c>
    </row>
    <row r="53" spans="1:5" ht="32.25" thickBot="1">
      <c r="A53" s="5" t="s">
        <v>18</v>
      </c>
      <c r="B53" s="8" t="s">
        <v>46</v>
      </c>
      <c r="C53" s="6">
        <v>1410103150</v>
      </c>
      <c r="D53" s="6">
        <v>200</v>
      </c>
      <c r="E53" s="6">
        <v>715.1</v>
      </c>
    </row>
    <row r="54" spans="1:5" ht="32.25" thickBot="1">
      <c r="A54" s="5" t="s">
        <v>29</v>
      </c>
      <c r="B54" s="8" t="s">
        <v>47</v>
      </c>
      <c r="C54" s="6"/>
      <c r="D54" s="6"/>
      <c r="E54" s="6">
        <f>E56+E60</f>
        <v>759.7</v>
      </c>
    </row>
    <row r="55" spans="1:5" ht="16.5" thickBot="1">
      <c r="A55" s="5" t="s">
        <v>104</v>
      </c>
      <c r="B55" s="8" t="s">
        <v>105</v>
      </c>
      <c r="C55" s="6"/>
      <c r="D55" s="6"/>
      <c r="E55" s="6"/>
    </row>
    <row r="56" spans="1:5" ht="48" thickBot="1">
      <c r="A56" s="5" t="s">
        <v>106</v>
      </c>
      <c r="B56" s="8" t="s">
        <v>105</v>
      </c>
      <c r="C56" s="6">
        <v>144000000</v>
      </c>
      <c r="D56" s="6"/>
      <c r="E56" s="6">
        <f>E57</f>
        <v>0</v>
      </c>
    </row>
    <row r="57" spans="1:5" ht="48" thickBot="1">
      <c r="A57" s="5" t="s">
        <v>107</v>
      </c>
      <c r="B57" s="8" t="s">
        <v>105</v>
      </c>
      <c r="C57" s="6">
        <v>1440000000</v>
      </c>
      <c r="D57" s="6"/>
      <c r="E57" s="6">
        <f>E58</f>
        <v>0</v>
      </c>
    </row>
    <row r="58" spans="1:5" ht="48" thickBot="1">
      <c r="A58" s="5" t="s">
        <v>108</v>
      </c>
      <c r="B58" s="8" t="s">
        <v>105</v>
      </c>
      <c r="C58" s="6">
        <v>1440100000</v>
      </c>
      <c r="D58" s="6"/>
      <c r="E58" s="6">
        <f>E59</f>
        <v>0</v>
      </c>
    </row>
    <row r="59" spans="1:5" ht="32.25" thickBot="1">
      <c r="A59" s="5" t="s">
        <v>18</v>
      </c>
      <c r="B59" s="8" t="s">
        <v>105</v>
      </c>
      <c r="C59" s="6">
        <v>1440103560</v>
      </c>
      <c r="D59" s="6">
        <v>200</v>
      </c>
      <c r="E59" s="6">
        <v>0</v>
      </c>
    </row>
    <row r="60" spans="1:5" ht="16.5" thickBot="1">
      <c r="A60" s="5" t="s">
        <v>31</v>
      </c>
      <c r="B60" s="8" t="s">
        <v>48</v>
      </c>
      <c r="C60" s="6"/>
      <c r="D60" s="6"/>
      <c r="E60" s="6">
        <f>E61+E66+E71</f>
        <v>759.7</v>
      </c>
    </row>
    <row r="61" spans="1:5" ht="48" thickBot="1">
      <c r="A61" s="5" t="s">
        <v>32</v>
      </c>
      <c r="B61" s="8" t="s">
        <v>48</v>
      </c>
      <c r="C61" s="6">
        <v>1430100000</v>
      </c>
      <c r="D61" s="6"/>
      <c r="E61" s="6">
        <f>E62+E65</f>
        <v>59.7</v>
      </c>
    </row>
    <row r="62" spans="1:5" ht="32.25" thickBot="1">
      <c r="A62" s="5" t="s">
        <v>33</v>
      </c>
      <c r="B62" s="8" t="s">
        <v>48</v>
      </c>
      <c r="C62" s="6">
        <v>1430106050</v>
      </c>
      <c r="D62" s="6"/>
      <c r="E62" s="6">
        <f>E63+E64</f>
        <v>59.7</v>
      </c>
    </row>
    <row r="63" spans="1:5" ht="32.25" thickBot="1">
      <c r="A63" s="5" t="s">
        <v>18</v>
      </c>
      <c r="B63" s="8" t="s">
        <v>48</v>
      </c>
      <c r="C63" s="6">
        <v>1430106050</v>
      </c>
      <c r="D63" s="6">
        <v>200</v>
      </c>
      <c r="E63" s="6">
        <v>59.7</v>
      </c>
    </row>
    <row r="64" spans="1:5" ht="16.5" thickBot="1">
      <c r="A64" s="5" t="s">
        <v>19</v>
      </c>
      <c r="B64" s="8" t="s">
        <v>48</v>
      </c>
      <c r="C64" s="6">
        <v>1430106050</v>
      </c>
      <c r="D64" s="6">
        <v>800</v>
      </c>
      <c r="E64" s="6">
        <v>0</v>
      </c>
    </row>
    <row r="65" spans="1:5" ht="32.25" thickBot="1">
      <c r="A65" s="5" t="s">
        <v>18</v>
      </c>
      <c r="B65" s="8" t="s">
        <v>48</v>
      </c>
      <c r="C65" s="6">
        <v>1430106100</v>
      </c>
      <c r="D65" s="6">
        <v>200</v>
      </c>
      <c r="E65" s="6">
        <v>0</v>
      </c>
    </row>
    <row r="66" spans="1:5" ht="48" thickBot="1">
      <c r="A66" s="5" t="s">
        <v>34</v>
      </c>
      <c r="B66" s="8" t="s">
        <v>48</v>
      </c>
      <c r="C66" s="6"/>
      <c r="D66" s="6"/>
      <c r="E66" s="6">
        <f>E67</f>
        <v>500</v>
      </c>
    </row>
    <row r="67" spans="1:5" ht="48" thickBot="1">
      <c r="A67" s="5" t="s">
        <v>32</v>
      </c>
      <c r="B67" s="8" t="s">
        <v>48</v>
      </c>
      <c r="C67" s="6">
        <v>1430100000</v>
      </c>
      <c r="D67" s="6"/>
      <c r="E67" s="6">
        <f>E68</f>
        <v>500</v>
      </c>
    </row>
    <row r="68" spans="1:5" ht="63.75" thickBot="1">
      <c r="A68" s="5" t="s">
        <v>35</v>
      </c>
      <c r="B68" s="8" t="s">
        <v>48</v>
      </c>
      <c r="C68" s="6">
        <v>1430174040</v>
      </c>
      <c r="D68" s="6"/>
      <c r="E68" s="6">
        <f>E69</f>
        <v>500</v>
      </c>
    </row>
    <row r="69" spans="1:5" ht="32.25" thickBot="1">
      <c r="A69" s="5" t="s">
        <v>18</v>
      </c>
      <c r="B69" s="8" t="s">
        <v>48</v>
      </c>
      <c r="C69" s="6">
        <v>1430174040</v>
      </c>
      <c r="D69" s="6">
        <v>200</v>
      </c>
      <c r="E69" s="6">
        <v>500</v>
      </c>
    </row>
    <row r="70" spans="1:5" ht="48" thickBot="1">
      <c r="A70" s="49" t="s">
        <v>30</v>
      </c>
      <c r="B70" s="8" t="s">
        <v>109</v>
      </c>
      <c r="C70" s="6"/>
      <c r="D70" s="6"/>
      <c r="E70" s="6"/>
    </row>
    <row r="71" spans="1:5" ht="32.25" thickBot="1">
      <c r="A71" s="50" t="s">
        <v>102</v>
      </c>
      <c r="B71" s="8" t="s">
        <v>109</v>
      </c>
      <c r="C71" s="6">
        <v>1490000000</v>
      </c>
      <c r="D71" s="6"/>
      <c r="E71" s="6">
        <f>E72</f>
        <v>200</v>
      </c>
    </row>
    <row r="72" spans="1:5" ht="48" thickBot="1">
      <c r="A72" s="50" t="s">
        <v>103</v>
      </c>
      <c r="B72" s="8" t="s">
        <v>109</v>
      </c>
      <c r="C72" s="6">
        <v>1490100000</v>
      </c>
      <c r="D72" s="6"/>
      <c r="E72" s="6">
        <f>E73+E74</f>
        <v>200</v>
      </c>
    </row>
    <row r="73" spans="1:5" ht="32.25" thickBot="1">
      <c r="A73" s="50" t="s">
        <v>18</v>
      </c>
      <c r="B73" s="8" t="s">
        <v>109</v>
      </c>
      <c r="C73" s="6">
        <v>1490141200</v>
      </c>
      <c r="D73" s="6">
        <v>200</v>
      </c>
      <c r="E73" s="6">
        <v>0</v>
      </c>
    </row>
    <row r="74" spans="1:5" ht="32.25" thickBot="1">
      <c r="A74" s="50" t="s">
        <v>18</v>
      </c>
      <c r="B74" s="8" t="s">
        <v>109</v>
      </c>
      <c r="C74" s="6">
        <v>1490174040</v>
      </c>
      <c r="D74" s="6">
        <v>200</v>
      </c>
      <c r="E74" s="6">
        <v>200</v>
      </c>
    </row>
    <row r="75" spans="1:5" ht="16.5" thickBot="1">
      <c r="A75" s="5" t="s">
        <v>36</v>
      </c>
      <c r="B75" s="8">
        <v>1100</v>
      </c>
      <c r="C75" s="6"/>
      <c r="D75" s="6"/>
      <c r="E75" s="6">
        <f>E76</f>
        <v>15</v>
      </c>
    </row>
    <row r="76" spans="1:5" ht="16.5" thickBot="1">
      <c r="A76" s="5" t="s">
        <v>37</v>
      </c>
      <c r="B76" s="8">
        <v>1101</v>
      </c>
      <c r="C76" s="6"/>
      <c r="D76" s="6"/>
      <c r="E76" s="6">
        <f>E77</f>
        <v>15</v>
      </c>
    </row>
    <row r="77" spans="1:5" ht="95.25" thickBot="1">
      <c r="A77" s="5" t="s">
        <v>50</v>
      </c>
      <c r="B77" s="8">
        <v>1101</v>
      </c>
      <c r="C77" s="6">
        <v>1420000000</v>
      </c>
      <c r="D77" s="6"/>
      <c r="E77" s="6">
        <f>E78</f>
        <v>15</v>
      </c>
    </row>
    <row r="78" spans="1:5" ht="32.25" thickBot="1">
      <c r="A78" s="5" t="s">
        <v>38</v>
      </c>
      <c r="B78" s="8">
        <v>1101</v>
      </c>
      <c r="C78" s="6">
        <v>1420100000</v>
      </c>
      <c r="D78" s="6"/>
      <c r="E78" s="6">
        <f>E79</f>
        <v>15</v>
      </c>
    </row>
    <row r="79" spans="1:5" ht="32.25" thickBot="1">
      <c r="A79" s="5" t="s">
        <v>18</v>
      </c>
      <c r="B79" s="8">
        <v>1101</v>
      </c>
      <c r="C79" s="6">
        <v>1420141870</v>
      </c>
      <c r="D79" s="6">
        <v>200</v>
      </c>
      <c r="E79" s="6">
        <v>15</v>
      </c>
    </row>
    <row r="80" spans="1:5" ht="16.5" thickBot="1">
      <c r="A80" s="5"/>
      <c r="B80" s="6"/>
      <c r="C80" s="6"/>
      <c r="D80" s="6"/>
      <c r="E80" s="6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C12" sqref="C12:E12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00390625" style="0" customWidth="1"/>
  </cols>
  <sheetData>
    <row r="1" spans="3:5" s="9" customFormat="1" ht="18.75" customHeight="1">
      <c r="C1" s="55" t="s">
        <v>71</v>
      </c>
      <c r="D1" s="55"/>
      <c r="E1" s="55"/>
    </row>
    <row r="2" spans="3:5" s="9" customFormat="1" ht="18.75" customHeight="1">
      <c r="C2" s="55" t="s">
        <v>52</v>
      </c>
      <c r="D2" s="55"/>
      <c r="E2" s="55"/>
    </row>
    <row r="3" spans="3:5" s="9" customFormat="1" ht="18.75" customHeight="1">
      <c r="C3" s="55" t="s">
        <v>126</v>
      </c>
      <c r="D3" s="55"/>
      <c r="E3" s="55"/>
    </row>
    <row r="4" spans="3:5" s="9" customFormat="1" ht="18.75" customHeight="1">
      <c r="C4" s="55" t="s">
        <v>53</v>
      </c>
      <c r="D4" s="55"/>
      <c r="E4" s="55"/>
    </row>
    <row r="5" spans="3:5" s="9" customFormat="1" ht="18.75" customHeight="1">
      <c r="C5" s="55" t="s">
        <v>54</v>
      </c>
      <c r="D5" s="55"/>
      <c r="E5" s="55"/>
    </row>
    <row r="6" spans="3:5" s="9" customFormat="1" ht="18.75" customHeight="1">
      <c r="C6" s="55" t="s">
        <v>142</v>
      </c>
      <c r="D6" s="55"/>
      <c r="E6" s="55"/>
    </row>
    <row r="7" spans="3:5" ht="18.75" customHeight="1">
      <c r="C7" s="54" t="s">
        <v>55</v>
      </c>
      <c r="D7" s="54"/>
      <c r="E7" s="54"/>
    </row>
    <row r="8" spans="3:5" ht="18.75" customHeight="1">
      <c r="C8" s="54" t="s">
        <v>127</v>
      </c>
      <c r="D8" s="54"/>
      <c r="E8" s="54"/>
    </row>
    <row r="9" spans="3:5" ht="18.75" customHeight="1">
      <c r="C9" s="54" t="s">
        <v>56</v>
      </c>
      <c r="D9" s="54"/>
      <c r="E9" s="54"/>
    </row>
    <row r="10" spans="3:5" ht="18.75" customHeight="1">
      <c r="C10" s="54" t="s">
        <v>57</v>
      </c>
      <c r="D10" s="54"/>
      <c r="E10" s="54"/>
    </row>
    <row r="11" spans="3:5" ht="18.75" customHeight="1">
      <c r="C11" s="54" t="s">
        <v>117</v>
      </c>
      <c r="D11" s="54"/>
      <c r="E11" s="54"/>
    </row>
    <row r="12" spans="3:5" ht="18.75" customHeight="1">
      <c r="C12" s="54" t="s">
        <v>118</v>
      </c>
      <c r="D12" s="54"/>
      <c r="E12" s="54"/>
    </row>
    <row r="13" spans="1:2" ht="15.75">
      <c r="A13" s="2"/>
      <c r="B13" s="1"/>
    </row>
    <row r="14" ht="15.75">
      <c r="A14" s="2"/>
    </row>
    <row r="15" spans="1:5" ht="75.75" customHeight="1">
      <c r="A15" s="57" t="s">
        <v>128</v>
      </c>
      <c r="B15" s="57"/>
      <c r="C15" s="57"/>
      <c r="D15" s="57"/>
      <c r="E15" s="57"/>
    </row>
    <row r="16" spans="1:6" ht="16.5" thickBot="1">
      <c r="A16" s="56" t="s">
        <v>4</v>
      </c>
      <c r="B16" s="56"/>
      <c r="C16" s="56"/>
      <c r="D16" s="56"/>
      <c r="E16" s="56"/>
      <c r="F16" s="56"/>
    </row>
    <row r="17" spans="1:6" ht="16.5" thickBot="1">
      <c r="A17" s="3" t="s">
        <v>5</v>
      </c>
      <c r="B17" s="4" t="s">
        <v>6</v>
      </c>
      <c r="C17" s="4" t="s">
        <v>7</v>
      </c>
      <c r="D17" s="13" t="s">
        <v>8</v>
      </c>
      <c r="E17" s="58" t="s">
        <v>9</v>
      </c>
      <c r="F17" s="59"/>
    </row>
    <row r="18" spans="1:6" ht="16.5" thickBot="1">
      <c r="A18" s="5"/>
      <c r="B18" s="6"/>
      <c r="C18" s="6"/>
      <c r="D18" s="14"/>
      <c r="E18" s="15">
        <v>2021</v>
      </c>
      <c r="F18" s="16">
        <v>2022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10</v>
      </c>
      <c r="B20" s="6"/>
      <c r="C20" s="6"/>
      <c r="D20" s="6"/>
      <c r="E20" s="6">
        <f>E21+E40+E46+E51+E62+E67</f>
        <v>3568.6</v>
      </c>
      <c r="F20" s="6">
        <f>F21+F40+F46+F51+F62+F67</f>
        <v>3588.1</v>
      </c>
    </row>
    <row r="21" spans="1:6" ht="16.5" thickBot="1">
      <c r="A21" s="5" t="s">
        <v>11</v>
      </c>
      <c r="B21" s="8" t="s">
        <v>39</v>
      </c>
      <c r="C21" s="6"/>
      <c r="D21" s="6"/>
      <c r="E21" s="6">
        <f>E22+E26+E32+E36</f>
        <v>2124.5</v>
      </c>
      <c r="F21" s="6">
        <f>F22+F26+F32+F36</f>
        <v>2049.2</v>
      </c>
    </row>
    <row r="22" spans="1:6" ht="48" thickBot="1">
      <c r="A22" s="5" t="s">
        <v>12</v>
      </c>
      <c r="B22" s="8" t="s">
        <v>40</v>
      </c>
      <c r="C22" s="6"/>
      <c r="D22" s="6"/>
      <c r="E22" s="6">
        <f aca="true" t="shared" si="0" ref="E22:F24">E23</f>
        <v>765.7</v>
      </c>
      <c r="F22" s="6">
        <f t="shared" si="0"/>
        <v>788.4</v>
      </c>
    </row>
    <row r="23" spans="1:6" ht="16.5" thickBot="1">
      <c r="A23" s="5" t="s">
        <v>13</v>
      </c>
      <c r="B23" s="8" t="s">
        <v>40</v>
      </c>
      <c r="C23" s="6">
        <v>9900000000</v>
      </c>
      <c r="D23" s="6"/>
      <c r="E23" s="6">
        <f t="shared" si="0"/>
        <v>765.7</v>
      </c>
      <c r="F23" s="6">
        <f t="shared" si="0"/>
        <v>788.4</v>
      </c>
    </row>
    <row r="24" spans="1:6" ht="16.5" thickBot="1">
      <c r="A24" s="5" t="s">
        <v>14</v>
      </c>
      <c r="B24" s="8" t="s">
        <v>40</v>
      </c>
      <c r="C24" s="6">
        <v>9900002030</v>
      </c>
      <c r="D24" s="6"/>
      <c r="E24" s="6">
        <f t="shared" si="0"/>
        <v>765.7</v>
      </c>
      <c r="F24" s="6">
        <f t="shared" si="0"/>
        <v>788.4</v>
      </c>
    </row>
    <row r="25" spans="1:6" ht="95.25" thickBot="1">
      <c r="A25" s="5" t="s">
        <v>15</v>
      </c>
      <c r="B25" s="8" t="s">
        <v>40</v>
      </c>
      <c r="C25" s="6">
        <v>9900002030</v>
      </c>
      <c r="D25" s="6">
        <v>100</v>
      </c>
      <c r="E25" s="6">
        <v>765.7</v>
      </c>
      <c r="F25" s="6">
        <v>788.4</v>
      </c>
    </row>
    <row r="26" spans="1:6" ht="79.5" thickBot="1">
      <c r="A26" s="5" t="s">
        <v>16</v>
      </c>
      <c r="B26" s="8" t="s">
        <v>41</v>
      </c>
      <c r="C26" s="6"/>
      <c r="D26" s="6"/>
      <c r="E26" s="6">
        <f>E27</f>
        <v>1357.3</v>
      </c>
      <c r="F26" s="6">
        <f>F27</f>
        <v>1259.3</v>
      </c>
    </row>
    <row r="27" spans="1:6" ht="16.5" thickBot="1">
      <c r="A27" s="5" t="s">
        <v>13</v>
      </c>
      <c r="B27" s="8" t="s">
        <v>41</v>
      </c>
      <c r="C27" s="6">
        <v>9900000000</v>
      </c>
      <c r="D27" s="6"/>
      <c r="E27" s="6">
        <f>E28</f>
        <v>1357.3</v>
      </c>
      <c r="F27" s="6">
        <f>F28</f>
        <v>1259.3</v>
      </c>
    </row>
    <row r="28" spans="1:6" ht="32.25" thickBot="1">
      <c r="A28" s="5" t="s">
        <v>17</v>
      </c>
      <c r="B28" s="8" t="s">
        <v>41</v>
      </c>
      <c r="C28" s="6">
        <v>9900002040</v>
      </c>
      <c r="D28" s="6"/>
      <c r="E28" s="6">
        <f>E29+E30+E31</f>
        <v>1357.3</v>
      </c>
      <c r="F28" s="6">
        <f>F29+F30+F31</f>
        <v>1259.3</v>
      </c>
    </row>
    <row r="29" spans="1:6" ht="95.25" thickBot="1">
      <c r="A29" s="5" t="s">
        <v>15</v>
      </c>
      <c r="B29" s="8" t="s">
        <v>41</v>
      </c>
      <c r="C29" s="6">
        <v>9900002040</v>
      </c>
      <c r="D29" s="6">
        <v>100</v>
      </c>
      <c r="E29" s="6">
        <v>1057.7</v>
      </c>
      <c r="F29" s="6">
        <v>1089.5</v>
      </c>
    </row>
    <row r="30" spans="1:6" ht="32.25" thickBot="1">
      <c r="A30" s="5" t="s">
        <v>18</v>
      </c>
      <c r="B30" s="8" t="s">
        <v>41</v>
      </c>
      <c r="C30" s="6">
        <v>9900002040</v>
      </c>
      <c r="D30" s="6">
        <v>200</v>
      </c>
      <c r="E30" s="6">
        <v>198.3</v>
      </c>
      <c r="F30" s="6">
        <v>169.8</v>
      </c>
    </row>
    <row r="31" spans="1:6" ht="16.5" thickBot="1">
      <c r="A31" s="5" t="s">
        <v>19</v>
      </c>
      <c r="B31" s="8" t="s">
        <v>41</v>
      </c>
      <c r="C31" s="6">
        <v>9900002040</v>
      </c>
      <c r="D31" s="6">
        <v>800</v>
      </c>
      <c r="E31" s="6">
        <v>101.3</v>
      </c>
      <c r="F31" s="6">
        <v>0</v>
      </c>
    </row>
    <row r="32" spans="1:6" ht="16.5" thickBot="1">
      <c r="A32" s="5" t="s">
        <v>20</v>
      </c>
      <c r="B32" s="8" t="s">
        <v>42</v>
      </c>
      <c r="C32" s="6"/>
      <c r="D32" s="6"/>
      <c r="E32" s="6">
        <f aca="true" t="shared" si="1" ref="E32:F34">E33</f>
        <v>1</v>
      </c>
      <c r="F32" s="6">
        <f t="shared" si="1"/>
        <v>1</v>
      </c>
    </row>
    <row r="33" spans="1:6" ht="16.5" thickBot="1">
      <c r="A33" s="5" t="s">
        <v>13</v>
      </c>
      <c r="B33" s="8" t="s">
        <v>42</v>
      </c>
      <c r="C33" s="6">
        <v>9900000000</v>
      </c>
      <c r="D33" s="6"/>
      <c r="E33" s="6">
        <f t="shared" si="1"/>
        <v>1</v>
      </c>
      <c r="F33" s="6">
        <f t="shared" si="1"/>
        <v>1</v>
      </c>
    </row>
    <row r="34" spans="1:6" ht="16.5" thickBot="1">
      <c r="A34" s="5" t="s">
        <v>21</v>
      </c>
      <c r="B34" s="8" t="s">
        <v>42</v>
      </c>
      <c r="C34" s="6">
        <v>9900007500</v>
      </c>
      <c r="D34" s="6"/>
      <c r="E34" s="6">
        <f t="shared" si="1"/>
        <v>1</v>
      </c>
      <c r="F34" s="6">
        <f t="shared" si="1"/>
        <v>1</v>
      </c>
    </row>
    <row r="35" spans="1:6" ht="16.5" thickBot="1">
      <c r="A35" s="5" t="s">
        <v>19</v>
      </c>
      <c r="B35" s="8" t="s">
        <v>42</v>
      </c>
      <c r="C35" s="6">
        <v>9900007500</v>
      </c>
      <c r="D35" s="6">
        <v>800</v>
      </c>
      <c r="E35" s="12">
        <v>1</v>
      </c>
      <c r="F35" s="12">
        <v>1</v>
      </c>
    </row>
    <row r="36" spans="1:6" ht="66" customHeight="1" thickBot="1">
      <c r="A36" s="47" t="s">
        <v>98</v>
      </c>
      <c r="B36" s="8" t="s">
        <v>99</v>
      </c>
      <c r="C36" s="6"/>
      <c r="D36" s="6"/>
      <c r="E36" s="6">
        <f aca="true" t="shared" si="2" ref="E36:F38">E37</f>
        <v>0.5</v>
      </c>
      <c r="F36" s="6">
        <f t="shared" si="2"/>
        <v>0.5</v>
      </c>
    </row>
    <row r="37" spans="1:6" ht="58.5" customHeight="1" thickBot="1">
      <c r="A37" s="48" t="s">
        <v>100</v>
      </c>
      <c r="B37" s="8" t="s">
        <v>99</v>
      </c>
      <c r="C37" s="6"/>
      <c r="D37" s="6"/>
      <c r="E37" s="6">
        <f t="shared" si="2"/>
        <v>0.5</v>
      </c>
      <c r="F37" s="6">
        <f t="shared" si="2"/>
        <v>0.5</v>
      </c>
    </row>
    <row r="38" spans="1:6" ht="32.25" thickBot="1">
      <c r="A38" s="5" t="s">
        <v>22</v>
      </c>
      <c r="B38" s="8" t="s">
        <v>99</v>
      </c>
      <c r="C38" s="6">
        <v>1460124700</v>
      </c>
      <c r="D38" s="6"/>
      <c r="E38" s="6">
        <f t="shared" si="2"/>
        <v>0.5</v>
      </c>
      <c r="F38" s="6">
        <f t="shared" si="2"/>
        <v>0.5</v>
      </c>
    </row>
    <row r="39" spans="1:6" ht="32.25" thickBot="1">
      <c r="A39" s="5" t="s">
        <v>18</v>
      </c>
      <c r="B39" s="8" t="s">
        <v>99</v>
      </c>
      <c r="C39" s="6">
        <v>1460124700</v>
      </c>
      <c r="D39" s="6">
        <v>200</v>
      </c>
      <c r="E39" s="12">
        <v>0.5</v>
      </c>
      <c r="F39" s="12">
        <v>0.5</v>
      </c>
    </row>
    <row r="40" spans="1:6" ht="16.5" thickBot="1">
      <c r="A40" s="5" t="s">
        <v>23</v>
      </c>
      <c r="B40" s="8" t="s">
        <v>43</v>
      </c>
      <c r="C40" s="6"/>
      <c r="D40" s="6"/>
      <c r="E40" s="6">
        <f aca="true" t="shared" si="3" ref="E40:F42">E41</f>
        <v>88</v>
      </c>
      <c r="F40" s="6">
        <f>F43</f>
        <v>90.8</v>
      </c>
    </row>
    <row r="41" spans="1:6" ht="32.25" thickBot="1">
      <c r="A41" s="5" t="s">
        <v>24</v>
      </c>
      <c r="B41" s="8" t="s">
        <v>44</v>
      </c>
      <c r="C41" s="6"/>
      <c r="D41" s="6"/>
      <c r="E41" s="6">
        <f t="shared" si="3"/>
        <v>88</v>
      </c>
      <c r="F41" s="6">
        <f t="shared" si="3"/>
        <v>90.8</v>
      </c>
    </row>
    <row r="42" spans="1:6" ht="16.5" thickBot="1">
      <c r="A42" s="5" t="s">
        <v>13</v>
      </c>
      <c r="B42" s="8" t="s">
        <v>44</v>
      </c>
      <c r="C42" s="6">
        <v>9900000000</v>
      </c>
      <c r="D42" s="6"/>
      <c r="E42" s="6">
        <f t="shared" si="3"/>
        <v>88</v>
      </c>
      <c r="F42" s="6">
        <f t="shared" si="3"/>
        <v>90.8</v>
      </c>
    </row>
    <row r="43" spans="1:6" ht="63.75" thickBot="1">
      <c r="A43" s="5" t="s">
        <v>25</v>
      </c>
      <c r="B43" s="8" t="s">
        <v>44</v>
      </c>
      <c r="C43" s="6">
        <v>9900051180</v>
      </c>
      <c r="D43" s="6"/>
      <c r="E43" s="6">
        <f>E44+E45</f>
        <v>88</v>
      </c>
      <c r="F43" s="6">
        <f>F44</f>
        <v>90.8</v>
      </c>
    </row>
    <row r="44" spans="1:6" ht="95.25" thickBot="1">
      <c r="A44" s="5" t="s">
        <v>15</v>
      </c>
      <c r="B44" s="8" t="s">
        <v>44</v>
      </c>
      <c r="C44" s="6">
        <v>9900051180</v>
      </c>
      <c r="D44" s="6">
        <v>100</v>
      </c>
      <c r="E44" s="6">
        <v>88</v>
      </c>
      <c r="F44" s="6">
        <v>90.8</v>
      </c>
    </row>
    <row r="45" spans="1:6" ht="32.25" thickBot="1">
      <c r="A45" s="5" t="s">
        <v>18</v>
      </c>
      <c r="B45" s="8" t="s">
        <v>44</v>
      </c>
      <c r="C45" s="6">
        <v>9900051180</v>
      </c>
      <c r="D45" s="6">
        <v>200</v>
      </c>
      <c r="E45" s="6">
        <v>0</v>
      </c>
      <c r="F45" s="6">
        <v>0</v>
      </c>
    </row>
    <row r="46" spans="1:6" ht="16.5" thickBot="1">
      <c r="A46" s="5" t="s">
        <v>26</v>
      </c>
      <c r="B46" s="8" t="s">
        <v>45</v>
      </c>
      <c r="C46" s="6"/>
      <c r="D46" s="6"/>
      <c r="E46" s="6">
        <f aca="true" t="shared" si="4" ref="E46:F49">E47</f>
        <v>766.6</v>
      </c>
      <c r="F46" s="6">
        <f t="shared" si="4"/>
        <v>783.2</v>
      </c>
    </row>
    <row r="47" spans="1:6" ht="16.5" thickBot="1">
      <c r="A47" s="5" t="s">
        <v>27</v>
      </c>
      <c r="B47" s="8" t="s">
        <v>46</v>
      </c>
      <c r="C47" s="6"/>
      <c r="D47" s="6"/>
      <c r="E47" s="6">
        <f t="shared" si="4"/>
        <v>766.6</v>
      </c>
      <c r="F47" s="6">
        <f t="shared" si="4"/>
        <v>783.2</v>
      </c>
    </row>
    <row r="48" spans="1:6" ht="111" thickBot="1">
      <c r="A48" s="5" t="s">
        <v>49</v>
      </c>
      <c r="B48" s="8" t="s">
        <v>46</v>
      </c>
      <c r="C48" s="6">
        <v>1410100000</v>
      </c>
      <c r="D48" s="6"/>
      <c r="E48" s="6">
        <f t="shared" si="4"/>
        <v>766.6</v>
      </c>
      <c r="F48" s="6">
        <f t="shared" si="4"/>
        <v>783.2</v>
      </c>
    </row>
    <row r="49" spans="1:6" ht="48" thickBot="1">
      <c r="A49" s="5" t="s">
        <v>28</v>
      </c>
      <c r="B49" s="8" t="s">
        <v>46</v>
      </c>
      <c r="C49" s="6">
        <v>1410103150</v>
      </c>
      <c r="D49" s="6"/>
      <c r="E49" s="6">
        <f t="shared" si="4"/>
        <v>766.6</v>
      </c>
      <c r="F49" s="6">
        <f>F50</f>
        <v>783.2</v>
      </c>
    </row>
    <row r="50" spans="1:6" ht="32.25" thickBot="1">
      <c r="A50" s="5" t="s">
        <v>18</v>
      </c>
      <c r="B50" s="8" t="s">
        <v>46</v>
      </c>
      <c r="C50" s="6">
        <v>1410103150</v>
      </c>
      <c r="D50" s="6">
        <v>200</v>
      </c>
      <c r="E50" s="6">
        <v>766.6</v>
      </c>
      <c r="F50" s="6">
        <v>783.2</v>
      </c>
    </row>
    <row r="51" spans="1:6" ht="32.25" thickBot="1">
      <c r="A51" s="5" t="s">
        <v>29</v>
      </c>
      <c r="B51" s="8" t="s">
        <v>47</v>
      </c>
      <c r="C51" s="6"/>
      <c r="D51" s="6"/>
      <c r="E51" s="6">
        <f>E52</f>
        <v>500</v>
      </c>
      <c r="F51" s="6">
        <f>F52</f>
        <v>500</v>
      </c>
    </row>
    <row r="52" spans="1:6" ht="48" thickBot="1">
      <c r="A52" s="5" t="s">
        <v>30</v>
      </c>
      <c r="B52" s="8" t="s">
        <v>47</v>
      </c>
      <c r="C52" s="6"/>
      <c r="D52" s="6"/>
      <c r="E52" s="6">
        <f>E53</f>
        <v>500</v>
      </c>
      <c r="F52" s="6">
        <f>F53</f>
        <v>500</v>
      </c>
    </row>
    <row r="53" spans="1:6" ht="16.5" thickBot="1">
      <c r="A53" s="5" t="s">
        <v>31</v>
      </c>
      <c r="B53" s="8" t="s">
        <v>48</v>
      </c>
      <c r="C53" s="6"/>
      <c r="D53" s="6"/>
      <c r="E53" s="6">
        <f>E54+E58</f>
        <v>500</v>
      </c>
      <c r="F53" s="6">
        <f>F54+F58</f>
        <v>500</v>
      </c>
    </row>
    <row r="54" spans="1:6" ht="48" thickBot="1">
      <c r="A54" s="5" t="s">
        <v>32</v>
      </c>
      <c r="B54" s="8" t="s">
        <v>48</v>
      </c>
      <c r="C54" s="6">
        <v>1430100000</v>
      </c>
      <c r="D54" s="6"/>
      <c r="E54" s="6">
        <f>E55</f>
        <v>0</v>
      </c>
      <c r="F54" s="6">
        <f>F55</f>
        <v>0</v>
      </c>
    </row>
    <row r="55" spans="1:6" ht="32.25" thickBot="1">
      <c r="A55" s="5" t="s">
        <v>33</v>
      </c>
      <c r="B55" s="8" t="s">
        <v>48</v>
      </c>
      <c r="C55" s="6">
        <v>1430106050</v>
      </c>
      <c r="D55" s="6"/>
      <c r="E55" s="6">
        <f>E56+E57</f>
        <v>0</v>
      </c>
      <c r="F55" s="6">
        <f>F56+F57</f>
        <v>0</v>
      </c>
    </row>
    <row r="56" spans="1:6" ht="32.25" thickBot="1">
      <c r="A56" s="5" t="s">
        <v>18</v>
      </c>
      <c r="B56" s="8" t="s">
        <v>48</v>
      </c>
      <c r="C56" s="6">
        <v>1430106050</v>
      </c>
      <c r="D56" s="6">
        <v>200</v>
      </c>
      <c r="E56" s="6">
        <v>0</v>
      </c>
      <c r="F56" s="6">
        <v>0</v>
      </c>
    </row>
    <row r="57" spans="1:6" ht="16.5" thickBot="1">
      <c r="A57" s="5" t="s">
        <v>19</v>
      </c>
      <c r="B57" s="8" t="s">
        <v>48</v>
      </c>
      <c r="C57" s="6">
        <v>1430106050</v>
      </c>
      <c r="D57" s="6">
        <v>800</v>
      </c>
      <c r="E57" s="6"/>
      <c r="F57" s="6"/>
    </row>
    <row r="58" spans="1:6" ht="48" thickBot="1">
      <c r="A58" s="5" t="s">
        <v>34</v>
      </c>
      <c r="B58" s="8" t="s">
        <v>48</v>
      </c>
      <c r="C58" s="6"/>
      <c r="D58" s="6"/>
      <c r="E58" s="6">
        <f aca="true" t="shared" si="5" ref="E58:F60">E59</f>
        <v>500</v>
      </c>
      <c r="F58" s="6">
        <f t="shared" si="5"/>
        <v>500</v>
      </c>
    </row>
    <row r="59" spans="1:6" ht="48" thickBot="1">
      <c r="A59" s="5" t="s">
        <v>32</v>
      </c>
      <c r="B59" s="8" t="s">
        <v>48</v>
      </c>
      <c r="C59" s="6">
        <v>1430100000</v>
      </c>
      <c r="D59" s="6"/>
      <c r="E59" s="6">
        <f t="shared" si="5"/>
        <v>500</v>
      </c>
      <c r="F59" s="6">
        <f t="shared" si="5"/>
        <v>500</v>
      </c>
    </row>
    <row r="60" spans="1:6" ht="63.75" thickBot="1">
      <c r="A60" s="5" t="s">
        <v>35</v>
      </c>
      <c r="B60" s="8" t="s">
        <v>48</v>
      </c>
      <c r="C60" s="6">
        <v>1430174040</v>
      </c>
      <c r="D60" s="6"/>
      <c r="E60" s="6">
        <f t="shared" si="5"/>
        <v>500</v>
      </c>
      <c r="F60" s="6">
        <f t="shared" si="5"/>
        <v>500</v>
      </c>
    </row>
    <row r="61" spans="1:6" ht="32.25" thickBot="1">
      <c r="A61" s="5" t="s">
        <v>18</v>
      </c>
      <c r="B61" s="8" t="s">
        <v>48</v>
      </c>
      <c r="C61" s="6">
        <v>1430174040</v>
      </c>
      <c r="D61" s="6">
        <v>200</v>
      </c>
      <c r="E61" s="6">
        <v>500</v>
      </c>
      <c r="F61" s="6">
        <v>500</v>
      </c>
    </row>
    <row r="62" spans="1:6" ht="16.5" thickBot="1">
      <c r="A62" s="5" t="s">
        <v>36</v>
      </c>
      <c r="B62" s="8">
        <v>1100</v>
      </c>
      <c r="C62" s="6"/>
      <c r="D62" s="6"/>
      <c r="E62" s="6">
        <f aca="true" t="shared" si="6" ref="E62:F65">E63</f>
        <v>15</v>
      </c>
      <c r="F62" s="6">
        <f t="shared" si="6"/>
        <v>15</v>
      </c>
    </row>
    <row r="63" spans="1:6" ht="16.5" thickBot="1">
      <c r="A63" s="5" t="s">
        <v>37</v>
      </c>
      <c r="B63" s="8">
        <v>1101</v>
      </c>
      <c r="C63" s="6"/>
      <c r="D63" s="6"/>
      <c r="E63" s="6">
        <f t="shared" si="6"/>
        <v>15</v>
      </c>
      <c r="F63" s="6">
        <f t="shared" si="6"/>
        <v>15</v>
      </c>
    </row>
    <row r="64" spans="1:6" ht="95.25" thickBot="1">
      <c r="A64" s="5" t="s">
        <v>50</v>
      </c>
      <c r="B64" s="8">
        <v>1101</v>
      </c>
      <c r="C64" s="6">
        <v>1420000000</v>
      </c>
      <c r="D64" s="6"/>
      <c r="E64" s="6">
        <f t="shared" si="6"/>
        <v>15</v>
      </c>
      <c r="F64" s="6">
        <f t="shared" si="6"/>
        <v>15</v>
      </c>
    </row>
    <row r="65" spans="1:6" ht="32.25" thickBot="1">
      <c r="A65" s="5" t="s">
        <v>38</v>
      </c>
      <c r="B65" s="8">
        <v>1101</v>
      </c>
      <c r="C65" s="6">
        <v>1420100000</v>
      </c>
      <c r="D65" s="6"/>
      <c r="E65" s="6">
        <f t="shared" si="6"/>
        <v>15</v>
      </c>
      <c r="F65" s="6">
        <f t="shared" si="6"/>
        <v>15</v>
      </c>
    </row>
    <row r="66" spans="1:6" ht="32.25" thickBot="1">
      <c r="A66" s="5" t="s">
        <v>18</v>
      </c>
      <c r="B66" s="8">
        <v>1101</v>
      </c>
      <c r="C66" s="6">
        <v>1420141870</v>
      </c>
      <c r="D66" s="6">
        <v>200</v>
      </c>
      <c r="E66" s="6">
        <v>15</v>
      </c>
      <c r="F66" s="6">
        <v>15</v>
      </c>
    </row>
    <row r="67" spans="1:6" ht="16.5" thickBot="1">
      <c r="A67" s="3" t="s">
        <v>58</v>
      </c>
      <c r="B67" s="4">
        <v>9999</v>
      </c>
      <c r="C67" s="4"/>
      <c r="D67" s="4"/>
      <c r="E67" s="4">
        <f aca="true" t="shared" si="7" ref="E67:F69">E68</f>
        <v>74.5</v>
      </c>
      <c r="F67" s="4">
        <f t="shared" si="7"/>
        <v>149.9</v>
      </c>
    </row>
    <row r="68" spans="1:6" ht="16.5" thickBot="1">
      <c r="A68" s="5" t="s">
        <v>13</v>
      </c>
      <c r="B68" s="6">
        <v>9999</v>
      </c>
      <c r="C68" s="6">
        <v>9900000000</v>
      </c>
      <c r="D68" s="6"/>
      <c r="E68" s="6">
        <f t="shared" si="7"/>
        <v>74.5</v>
      </c>
      <c r="F68" s="6">
        <f t="shared" si="7"/>
        <v>149.9</v>
      </c>
    </row>
    <row r="69" spans="1:6" ht="16.5" thickBot="1">
      <c r="A69" s="5" t="s">
        <v>59</v>
      </c>
      <c r="B69" s="6">
        <v>9999</v>
      </c>
      <c r="C69" s="6">
        <v>9999999999</v>
      </c>
      <c r="D69" s="6"/>
      <c r="E69" s="6">
        <f>E70</f>
        <v>74.5</v>
      </c>
      <c r="F69" s="6">
        <f t="shared" si="7"/>
        <v>149.9</v>
      </c>
    </row>
    <row r="70" spans="1:6" ht="16.5" thickBot="1">
      <c r="A70" s="5" t="s">
        <v>60</v>
      </c>
      <c r="B70" s="6">
        <v>9999</v>
      </c>
      <c r="C70" s="6">
        <v>9999999999</v>
      </c>
      <c r="D70" s="6">
        <v>999</v>
      </c>
      <c r="E70" s="6">
        <v>74.5</v>
      </c>
      <c r="F70" s="6">
        <v>149.9</v>
      </c>
    </row>
  </sheetData>
  <sheetProtection/>
  <mergeCells count="15">
    <mergeCell ref="E17:F17"/>
    <mergeCell ref="C7:E7"/>
    <mergeCell ref="C8:E8"/>
    <mergeCell ref="C9:E9"/>
    <mergeCell ref="C10:E10"/>
    <mergeCell ref="C11:E11"/>
    <mergeCell ref="C12:E12"/>
    <mergeCell ref="C6:E6"/>
    <mergeCell ref="A16:F16"/>
    <mergeCell ref="C1:E1"/>
    <mergeCell ref="C2:E2"/>
    <mergeCell ref="C3:E3"/>
    <mergeCell ref="C4:E4"/>
    <mergeCell ref="C5:E5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A14" sqref="A14:D14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</cols>
  <sheetData>
    <row r="1" ht="15.75">
      <c r="A1" s="19" t="s">
        <v>61</v>
      </c>
    </row>
    <row r="2" ht="15.75">
      <c r="A2" s="19" t="s">
        <v>0</v>
      </c>
    </row>
    <row r="3" ht="15.75">
      <c r="A3" s="19" t="s">
        <v>129</v>
      </c>
    </row>
    <row r="4" ht="15.75">
      <c r="A4" s="19" t="s">
        <v>1</v>
      </c>
    </row>
    <row r="5" ht="15.75">
      <c r="A5" s="19" t="s">
        <v>2</v>
      </c>
    </row>
    <row r="6" ht="15.75">
      <c r="A6" s="19" t="s">
        <v>143</v>
      </c>
    </row>
    <row r="7" ht="15.75">
      <c r="A7" s="19" t="s">
        <v>3</v>
      </c>
    </row>
    <row r="8" ht="15.75">
      <c r="A8" s="19" t="s">
        <v>130</v>
      </c>
    </row>
    <row r="9" ht="15.75">
      <c r="A9" s="19" t="s">
        <v>62</v>
      </c>
    </row>
    <row r="10" ht="15.75">
      <c r="A10" s="19" t="s">
        <v>63</v>
      </c>
    </row>
    <row r="11" ht="15.75">
      <c r="A11" s="19" t="s">
        <v>119</v>
      </c>
    </row>
    <row r="12" ht="15.75">
      <c r="A12" s="19" t="s">
        <v>120</v>
      </c>
    </row>
    <row r="13" ht="15.75">
      <c r="A13" s="19"/>
    </row>
    <row r="14" spans="1:4" ht="78.75" customHeight="1">
      <c r="A14" s="57" t="s">
        <v>131</v>
      </c>
      <c r="B14" s="57"/>
      <c r="C14" s="57"/>
      <c r="D14" s="57"/>
    </row>
    <row r="15" spans="1:8" ht="15.75" customHeight="1" thickBot="1">
      <c r="A15" s="60" t="s">
        <v>64</v>
      </c>
      <c r="B15" s="60"/>
      <c r="C15" s="60"/>
      <c r="D15" s="60"/>
      <c r="E15" s="2"/>
      <c r="F15" s="2"/>
      <c r="G15" s="2"/>
      <c r="H15" s="2"/>
    </row>
    <row r="16" spans="1:4" ht="16.5" thickBot="1">
      <c r="A16" s="20" t="s">
        <v>5</v>
      </c>
      <c r="B16" s="17" t="s">
        <v>7</v>
      </c>
      <c r="C16" s="17" t="s">
        <v>8</v>
      </c>
      <c r="D16" s="17" t="s">
        <v>9</v>
      </c>
    </row>
    <row r="17" spans="1:4" s="7" customFormat="1" ht="16.5" thickBot="1">
      <c r="A17" s="25">
        <v>1</v>
      </c>
      <c r="B17" s="26">
        <v>3</v>
      </c>
      <c r="C17" s="26">
        <v>4</v>
      </c>
      <c r="D17" s="26">
        <v>5</v>
      </c>
    </row>
    <row r="18" spans="1:4" ht="16.5" thickBot="1">
      <c r="A18" s="21" t="s">
        <v>10</v>
      </c>
      <c r="B18" s="18"/>
      <c r="C18" s="18"/>
      <c r="D18" s="18">
        <f>D19+D34+D37+D54+D57</f>
        <v>3710.5999999999995</v>
      </c>
    </row>
    <row r="19" spans="1:4" ht="16.5" thickBot="1">
      <c r="A19" s="22" t="s">
        <v>13</v>
      </c>
      <c r="B19" s="18">
        <v>9900000000</v>
      </c>
      <c r="C19" s="18"/>
      <c r="D19" s="18">
        <f>D20+D22+D26+D28+D31</f>
        <v>2220.2999999999997</v>
      </c>
    </row>
    <row r="20" spans="1:4" ht="16.5" thickBot="1">
      <c r="A20" s="22" t="s">
        <v>14</v>
      </c>
      <c r="B20" s="18">
        <v>9900002030</v>
      </c>
      <c r="C20" s="18"/>
      <c r="D20" s="18">
        <f>D21</f>
        <v>737.3</v>
      </c>
    </row>
    <row r="21" spans="1:4" ht="95.25" thickBot="1">
      <c r="A21" s="22" t="s">
        <v>15</v>
      </c>
      <c r="B21" s="18">
        <v>9900002030</v>
      </c>
      <c r="C21" s="18">
        <v>100</v>
      </c>
      <c r="D21" s="18">
        <f>Приложение5!E24</f>
        <v>737.3</v>
      </c>
    </row>
    <row r="22" spans="1:4" ht="32.25" thickBot="1">
      <c r="A22" s="22" t="s">
        <v>17</v>
      </c>
      <c r="B22" s="18">
        <v>9900102040</v>
      </c>
      <c r="C22" s="18"/>
      <c r="D22" s="18">
        <f>D23+D24+D25</f>
        <v>1393.9999999999998</v>
      </c>
    </row>
    <row r="23" spans="1:4" ht="95.25" thickBot="1">
      <c r="A23" s="22" t="s">
        <v>15</v>
      </c>
      <c r="B23" s="18">
        <v>9900002040</v>
      </c>
      <c r="C23" s="18">
        <v>100</v>
      </c>
      <c r="D23" s="18">
        <f>Приложение5!E28</f>
        <v>1018.8</v>
      </c>
    </row>
    <row r="24" spans="1:4" ht="32.25" thickBot="1">
      <c r="A24" s="22" t="s">
        <v>18</v>
      </c>
      <c r="B24" s="18">
        <v>9900102040</v>
      </c>
      <c r="C24" s="18">
        <v>200</v>
      </c>
      <c r="D24" s="18">
        <f>Приложение5!E29</f>
        <v>273.9</v>
      </c>
    </row>
    <row r="25" spans="1:4" ht="16.5" thickBot="1">
      <c r="A25" s="22" t="s">
        <v>19</v>
      </c>
      <c r="B25" s="18">
        <v>9900002040</v>
      </c>
      <c r="C25" s="18">
        <v>800</v>
      </c>
      <c r="D25" s="18">
        <f>Приложение5!E30</f>
        <v>101.3</v>
      </c>
    </row>
    <row r="26" spans="1:4" ht="16.5" thickBot="1">
      <c r="A26" s="22" t="s">
        <v>21</v>
      </c>
      <c r="B26" s="18">
        <v>9900007500</v>
      </c>
      <c r="C26" s="18"/>
      <c r="D26" s="18">
        <f>D27</f>
        <v>1</v>
      </c>
    </row>
    <row r="27" spans="1:4" ht="16.5" thickBot="1">
      <c r="A27" s="22" t="s">
        <v>19</v>
      </c>
      <c r="B27" s="18">
        <v>9900007500</v>
      </c>
      <c r="C27" s="18">
        <v>800</v>
      </c>
      <c r="D27" s="18">
        <f>Приложение5!E34</f>
        <v>1</v>
      </c>
    </row>
    <row r="28" spans="1:4" ht="63.75" thickBot="1">
      <c r="A28" s="22" t="s">
        <v>25</v>
      </c>
      <c r="B28" s="18">
        <v>9900051180</v>
      </c>
      <c r="C28" s="18"/>
      <c r="D28" s="18">
        <f>D29+D30</f>
        <v>88</v>
      </c>
    </row>
    <row r="29" spans="1:4" ht="95.25" thickBot="1">
      <c r="A29" s="22" t="s">
        <v>15</v>
      </c>
      <c r="B29" s="18">
        <v>9900051180</v>
      </c>
      <c r="C29" s="18">
        <v>100</v>
      </c>
      <c r="D29" s="18">
        <f>Приложение5!E47</f>
        <v>88</v>
      </c>
    </row>
    <row r="30" spans="1:4" ht="32.25" thickBot="1">
      <c r="A30" s="22" t="s">
        <v>18</v>
      </c>
      <c r="B30" s="18">
        <v>9900051180</v>
      </c>
      <c r="C30" s="18">
        <v>200</v>
      </c>
      <c r="D30" s="18">
        <f>Приложение5!E48</f>
        <v>0</v>
      </c>
    </row>
    <row r="31" spans="1:4" ht="32.25" thickBot="1">
      <c r="A31" s="22" t="s">
        <v>110</v>
      </c>
      <c r="B31" s="18"/>
      <c r="C31" s="18"/>
      <c r="D31" s="18">
        <f>D32+D33</f>
        <v>0</v>
      </c>
    </row>
    <row r="32" spans="1:4" ht="32.25" thickBot="1">
      <c r="A32" s="22" t="s">
        <v>18</v>
      </c>
      <c r="B32" s="18">
        <v>9900074080</v>
      </c>
      <c r="C32" s="18">
        <v>200</v>
      </c>
      <c r="D32" s="18">
        <v>0</v>
      </c>
    </row>
    <row r="33" spans="1:4" ht="32.25" thickBot="1">
      <c r="A33" s="22" t="s">
        <v>114</v>
      </c>
      <c r="B33" s="18">
        <v>9900074080</v>
      </c>
      <c r="C33" s="18">
        <v>300</v>
      </c>
      <c r="D33" s="18">
        <v>0</v>
      </c>
    </row>
    <row r="34" spans="1:4" ht="16.5" thickBot="1">
      <c r="A34" s="22" t="s">
        <v>65</v>
      </c>
      <c r="B34" s="18">
        <v>1410103150</v>
      </c>
      <c r="C34" s="18"/>
      <c r="D34" s="18">
        <f>D35</f>
        <v>715.1</v>
      </c>
    </row>
    <row r="35" spans="1:4" ht="48" thickBot="1">
      <c r="A35" s="22" t="s">
        <v>28</v>
      </c>
      <c r="B35" s="18">
        <v>1410103150</v>
      </c>
      <c r="C35" s="18"/>
      <c r="D35" s="18">
        <f>D36</f>
        <v>715.1</v>
      </c>
    </row>
    <row r="36" spans="1:4" ht="32.25" thickBot="1">
      <c r="A36" s="22" t="s">
        <v>18</v>
      </c>
      <c r="B36" s="18">
        <v>1410103150</v>
      </c>
      <c r="C36" s="18">
        <v>200</v>
      </c>
      <c r="D36" s="18">
        <f>Приложение5!E53</f>
        <v>715.1</v>
      </c>
    </row>
    <row r="37" spans="1:4" ht="16.5" thickBot="1">
      <c r="A37" s="23" t="s">
        <v>66</v>
      </c>
      <c r="B37" s="18"/>
      <c r="C37" s="18"/>
      <c r="D37" s="18">
        <f>D38+D46</f>
        <v>759.7</v>
      </c>
    </row>
    <row r="38" spans="1:4" ht="79.5" thickBot="1">
      <c r="A38" s="22" t="s">
        <v>85</v>
      </c>
      <c r="B38" s="18">
        <v>1430100000</v>
      </c>
      <c r="C38" s="18"/>
      <c r="D38" s="18">
        <f>D39+D50</f>
        <v>759.7</v>
      </c>
    </row>
    <row r="39" spans="1:4" ht="48" thickBot="1">
      <c r="A39" s="22" t="s">
        <v>67</v>
      </c>
      <c r="B39" s="18">
        <v>1430100000</v>
      </c>
      <c r="C39" s="18"/>
      <c r="D39" s="18">
        <f>D40+D44+D42</f>
        <v>559.7</v>
      </c>
    </row>
    <row r="40" spans="1:4" ht="32.25" thickBot="1">
      <c r="A40" s="22" t="s">
        <v>33</v>
      </c>
      <c r="B40" s="18">
        <v>1430106050</v>
      </c>
      <c r="C40" s="18"/>
      <c r="D40" s="18">
        <f>D41+D43</f>
        <v>59.7</v>
      </c>
    </row>
    <row r="41" spans="1:4" ht="32.25" thickBot="1">
      <c r="A41" s="22" t="s">
        <v>18</v>
      </c>
      <c r="B41" s="18">
        <v>1430106050</v>
      </c>
      <c r="C41" s="18">
        <v>200</v>
      </c>
      <c r="D41" s="18">
        <f>Приложение5!E63</f>
        <v>59.7</v>
      </c>
    </row>
    <row r="42" spans="1:4" ht="32.25" thickBot="1">
      <c r="A42" s="22" t="s">
        <v>18</v>
      </c>
      <c r="B42" s="18">
        <v>1430106100</v>
      </c>
      <c r="C42" s="18">
        <v>200</v>
      </c>
      <c r="D42" s="18">
        <v>0</v>
      </c>
    </row>
    <row r="43" spans="1:4" ht="16.5" thickBot="1">
      <c r="A43" s="22" t="s">
        <v>19</v>
      </c>
      <c r="B43" s="18">
        <v>1430106050</v>
      </c>
      <c r="C43" s="18">
        <v>800</v>
      </c>
      <c r="D43" s="18">
        <f>Приложение5!E64</f>
        <v>0</v>
      </c>
    </row>
    <row r="44" spans="1:4" ht="63.75" thickBot="1">
      <c r="A44" s="22" t="s">
        <v>68</v>
      </c>
      <c r="B44" s="18">
        <v>1430174040</v>
      </c>
      <c r="C44" s="18"/>
      <c r="D44" s="18">
        <f>D45</f>
        <v>500</v>
      </c>
    </row>
    <row r="45" spans="1:4" ht="32.25" thickBot="1">
      <c r="A45" s="22" t="s">
        <v>18</v>
      </c>
      <c r="B45" s="18">
        <v>1430174040</v>
      </c>
      <c r="C45" s="18">
        <v>200</v>
      </c>
      <c r="D45" s="18">
        <f>Приложение5!E69</f>
        <v>500</v>
      </c>
    </row>
    <row r="46" spans="1:4" ht="48" thickBot="1">
      <c r="A46" s="5" t="s">
        <v>106</v>
      </c>
      <c r="B46" s="18">
        <v>1400000000</v>
      </c>
      <c r="C46" s="18"/>
      <c r="D46" s="18">
        <f>D47</f>
        <v>0</v>
      </c>
    </row>
    <row r="47" spans="1:4" ht="48" thickBot="1">
      <c r="A47" s="5" t="s">
        <v>107</v>
      </c>
      <c r="B47" s="18">
        <v>1440000000</v>
      </c>
      <c r="C47" s="18"/>
      <c r="D47" s="18">
        <f>D49</f>
        <v>0</v>
      </c>
    </row>
    <row r="48" spans="1:4" ht="48" thickBot="1">
      <c r="A48" s="5" t="s">
        <v>108</v>
      </c>
      <c r="B48" s="18">
        <v>1440100000</v>
      </c>
      <c r="C48" s="18"/>
      <c r="D48" s="18">
        <f>D49</f>
        <v>0</v>
      </c>
    </row>
    <row r="49" spans="1:4" ht="32.25" thickBot="1">
      <c r="A49" s="5" t="s">
        <v>18</v>
      </c>
      <c r="B49" s="18">
        <v>1440103560</v>
      </c>
      <c r="C49" s="18">
        <v>200</v>
      </c>
      <c r="D49" s="18">
        <v>0</v>
      </c>
    </row>
    <row r="50" spans="1:4" ht="32.25" thickBot="1">
      <c r="A50" s="50" t="s">
        <v>102</v>
      </c>
      <c r="B50" s="6">
        <v>1490000000</v>
      </c>
      <c r="C50" s="18"/>
      <c r="D50" s="18">
        <f>D51</f>
        <v>200</v>
      </c>
    </row>
    <row r="51" spans="1:4" ht="48" thickBot="1">
      <c r="A51" s="50" t="s">
        <v>103</v>
      </c>
      <c r="B51" s="6">
        <v>1490100000</v>
      </c>
      <c r="C51" s="18"/>
      <c r="D51" s="18">
        <f>D52+D53</f>
        <v>200</v>
      </c>
    </row>
    <row r="52" spans="1:4" ht="32.25" thickBot="1">
      <c r="A52" s="50" t="s">
        <v>18</v>
      </c>
      <c r="B52" s="6">
        <v>1490141200</v>
      </c>
      <c r="C52" s="18">
        <v>200</v>
      </c>
      <c r="D52" s="18">
        <v>0</v>
      </c>
    </row>
    <row r="53" spans="1:4" ht="32.25" thickBot="1">
      <c r="A53" s="50" t="s">
        <v>18</v>
      </c>
      <c r="B53" s="6">
        <v>1490174040</v>
      </c>
      <c r="C53" s="18">
        <v>200</v>
      </c>
      <c r="D53" s="18">
        <v>200</v>
      </c>
    </row>
    <row r="54" spans="1:4" ht="59.25" customHeight="1" thickBot="1">
      <c r="A54" s="47" t="s">
        <v>98</v>
      </c>
      <c r="B54" s="18">
        <v>1460100000</v>
      </c>
      <c r="C54" s="18"/>
      <c r="D54" s="18">
        <f>D55</f>
        <v>0.5</v>
      </c>
    </row>
    <row r="55" spans="1:4" ht="46.5" customHeight="1" thickBot="1">
      <c r="A55" s="48" t="s">
        <v>101</v>
      </c>
      <c r="B55" s="18">
        <v>1460124700</v>
      </c>
      <c r="C55" s="18"/>
      <c r="D55" s="18">
        <f>D56</f>
        <v>0.5</v>
      </c>
    </row>
    <row r="56" spans="1:4" ht="31.5" customHeight="1" thickBot="1">
      <c r="A56" s="22" t="s">
        <v>18</v>
      </c>
      <c r="B56" s="18">
        <v>1460124700</v>
      </c>
      <c r="C56" s="18">
        <v>200</v>
      </c>
      <c r="D56" s="18">
        <f>Приложение5!E42</f>
        <v>0.5</v>
      </c>
    </row>
    <row r="57" spans="1:4" ht="16.5" thickBot="1">
      <c r="A57" s="23" t="s">
        <v>70</v>
      </c>
      <c r="B57" s="18">
        <v>1420000000</v>
      </c>
      <c r="C57" s="18"/>
      <c r="D57" s="18">
        <f>D58</f>
        <v>15</v>
      </c>
    </row>
    <row r="58" spans="1:4" ht="95.25" thickBot="1">
      <c r="A58" s="22" t="s">
        <v>86</v>
      </c>
      <c r="B58" s="18">
        <v>1420000000</v>
      </c>
      <c r="C58" s="18"/>
      <c r="D58" s="18">
        <f>D59</f>
        <v>15</v>
      </c>
    </row>
    <row r="59" spans="1:4" ht="32.25" thickBot="1">
      <c r="A59" s="22" t="s">
        <v>38</v>
      </c>
      <c r="B59" s="18">
        <v>1420100000</v>
      </c>
      <c r="C59" s="18"/>
      <c r="D59" s="18">
        <f>D60</f>
        <v>15</v>
      </c>
    </row>
    <row r="60" spans="1:4" ht="32.25" thickBot="1">
      <c r="A60" s="22" t="s">
        <v>18</v>
      </c>
      <c r="B60" s="18">
        <v>1420141780</v>
      </c>
      <c r="C60" s="18">
        <v>200</v>
      </c>
      <c r="D60" s="18">
        <f>Приложение5!E79</f>
        <v>15</v>
      </c>
    </row>
    <row r="61" ht="15.75">
      <c r="A61" s="19"/>
    </row>
    <row r="62" ht="15.75">
      <c r="A62" s="19"/>
    </row>
    <row r="63" ht="15.75">
      <c r="A63" s="19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9"/>
      <c r="B1" s="19" t="s">
        <v>90</v>
      </c>
    </row>
    <row r="2" spans="1:2" ht="15.75">
      <c r="A2" s="19"/>
      <c r="B2" s="19" t="s">
        <v>52</v>
      </c>
    </row>
    <row r="3" spans="1:2" ht="15.75">
      <c r="A3" s="19"/>
      <c r="B3" s="19" t="s">
        <v>132</v>
      </c>
    </row>
    <row r="4" spans="1:2" ht="15.75">
      <c r="A4" s="19"/>
      <c r="B4" s="19" t="s">
        <v>53</v>
      </c>
    </row>
    <row r="5" spans="1:2" ht="15.75">
      <c r="A5" s="19"/>
      <c r="B5" s="19" t="s">
        <v>91</v>
      </c>
    </row>
    <row r="6" spans="1:2" ht="15.75">
      <c r="A6" s="19"/>
      <c r="B6" s="19" t="s">
        <v>144</v>
      </c>
    </row>
    <row r="7" spans="1:2" ht="15.75">
      <c r="A7" s="19"/>
      <c r="B7" s="19" t="s">
        <v>92</v>
      </c>
    </row>
    <row r="8" spans="1:2" ht="15.75">
      <c r="A8" s="19"/>
      <c r="B8" s="19" t="s">
        <v>133</v>
      </c>
    </row>
    <row r="9" spans="1:2" ht="15.75">
      <c r="A9" s="19"/>
      <c r="B9" s="19" t="s">
        <v>93</v>
      </c>
    </row>
    <row r="10" spans="1:2" ht="15.75">
      <c r="A10" s="19"/>
      <c r="B10" s="19" t="s">
        <v>57</v>
      </c>
    </row>
    <row r="11" spans="1:2" ht="15.75">
      <c r="A11" s="19"/>
      <c r="B11" s="19" t="s">
        <v>121</v>
      </c>
    </row>
    <row r="12" spans="1:2" ht="15.75">
      <c r="A12" s="19"/>
      <c r="B12" s="19" t="s">
        <v>122</v>
      </c>
    </row>
    <row r="13" ht="15.75">
      <c r="A13" s="19"/>
    </row>
    <row r="14" spans="1:5" ht="78.75" customHeight="1">
      <c r="A14" s="57" t="s">
        <v>134</v>
      </c>
      <c r="B14" s="57"/>
      <c r="C14" s="57"/>
      <c r="D14" s="57"/>
      <c r="E14" s="57"/>
    </row>
    <row r="15" spans="1:8" ht="15.75" customHeight="1" thickBot="1">
      <c r="A15" s="60" t="s">
        <v>64</v>
      </c>
      <c r="B15" s="60"/>
      <c r="C15" s="60"/>
      <c r="D15" s="61"/>
      <c r="E15" s="2"/>
      <c r="F15" s="2"/>
      <c r="G15" s="2"/>
      <c r="H15" s="2"/>
    </row>
    <row r="16" spans="1:5" ht="16.5" thickBot="1">
      <c r="A16" s="20" t="s">
        <v>5</v>
      </c>
      <c r="B16" s="17" t="s">
        <v>7</v>
      </c>
      <c r="C16" s="17" t="s">
        <v>8</v>
      </c>
      <c r="D16" s="62" t="s">
        <v>9</v>
      </c>
      <c r="E16" s="63"/>
    </row>
    <row r="17" spans="1:5" ht="16.5" thickBot="1">
      <c r="A17" s="21"/>
      <c r="B17" s="18"/>
      <c r="C17" s="18"/>
      <c r="D17" s="18">
        <v>2021</v>
      </c>
      <c r="E17" s="18">
        <v>2022</v>
      </c>
    </row>
    <row r="18" spans="1:5" s="7" customFormat="1" ht="16.5" thickBot="1">
      <c r="A18" s="25">
        <v>1</v>
      </c>
      <c r="B18" s="26">
        <v>3</v>
      </c>
      <c r="C18" s="26">
        <v>4</v>
      </c>
      <c r="D18" s="26">
        <v>5</v>
      </c>
      <c r="E18" s="26">
        <v>6</v>
      </c>
    </row>
    <row r="19" spans="1:5" ht="16.5" thickBot="1">
      <c r="A19" s="21" t="s">
        <v>10</v>
      </c>
      <c r="B19" s="18"/>
      <c r="C19" s="18"/>
      <c r="D19" s="18">
        <f>D20+D32+D35+D43+D46+D50</f>
        <v>3568.6</v>
      </c>
      <c r="E19" s="18">
        <f>E20+E32+E35+E43+E46+E50</f>
        <v>3588.1</v>
      </c>
    </row>
    <row r="20" spans="1:5" ht="16.5" thickBot="1">
      <c r="A20" s="22" t="s">
        <v>13</v>
      </c>
      <c r="B20" s="18">
        <v>9900000000</v>
      </c>
      <c r="C20" s="18"/>
      <c r="D20" s="18">
        <f>D21+D23+D27+D29</f>
        <v>2212</v>
      </c>
      <c r="E20" s="18">
        <f>E21+E23+E27+E29</f>
        <v>2139.5</v>
      </c>
    </row>
    <row r="21" spans="1:5" ht="16.5" thickBot="1">
      <c r="A21" s="22" t="s">
        <v>14</v>
      </c>
      <c r="B21" s="18">
        <v>9900002030</v>
      </c>
      <c r="C21" s="18"/>
      <c r="D21" s="18">
        <f>D22</f>
        <v>765.7</v>
      </c>
      <c r="E21" s="18">
        <f>E22</f>
        <v>788.4</v>
      </c>
    </row>
    <row r="22" spans="1:5" ht="95.25" thickBot="1">
      <c r="A22" s="22" t="s">
        <v>15</v>
      </c>
      <c r="B22" s="18">
        <v>9900002030</v>
      </c>
      <c r="C22" s="18">
        <v>100</v>
      </c>
      <c r="D22" s="18">
        <f>'Приложение 6'!E25</f>
        <v>765.7</v>
      </c>
      <c r="E22" s="18">
        <f>'Приложение 6'!F25</f>
        <v>788.4</v>
      </c>
    </row>
    <row r="23" spans="1:5" ht="32.25" thickBot="1">
      <c r="A23" s="22" t="s">
        <v>17</v>
      </c>
      <c r="B23" s="18">
        <v>9900102040</v>
      </c>
      <c r="C23" s="18"/>
      <c r="D23" s="18">
        <f>D24+D25+D26</f>
        <v>1357.3</v>
      </c>
      <c r="E23" s="18">
        <f>E24+E25+E26</f>
        <v>1259.3</v>
      </c>
    </row>
    <row r="24" spans="1:5" ht="95.25" thickBot="1">
      <c r="A24" s="22" t="s">
        <v>15</v>
      </c>
      <c r="B24" s="18">
        <v>9900002040</v>
      </c>
      <c r="C24" s="18">
        <v>100</v>
      </c>
      <c r="D24" s="18">
        <f>'Приложение 6'!E29</f>
        <v>1057.7</v>
      </c>
      <c r="E24" s="18">
        <f>'Приложение 6'!F29</f>
        <v>1089.5</v>
      </c>
    </row>
    <row r="25" spans="1:5" ht="32.25" thickBot="1">
      <c r="A25" s="22" t="s">
        <v>18</v>
      </c>
      <c r="B25" s="18">
        <v>9900102040</v>
      </c>
      <c r="C25" s="18">
        <v>200</v>
      </c>
      <c r="D25" s="18">
        <f>'Приложение 6'!E30</f>
        <v>198.3</v>
      </c>
      <c r="E25" s="18">
        <f>'Приложение 6'!F30</f>
        <v>169.8</v>
      </c>
    </row>
    <row r="26" spans="1:5" ht="16.5" thickBot="1">
      <c r="A26" s="22" t="s">
        <v>19</v>
      </c>
      <c r="B26" s="18">
        <v>9900002040</v>
      </c>
      <c r="C26" s="18">
        <v>800</v>
      </c>
      <c r="D26" s="18">
        <f>'Приложение 6'!E31</f>
        <v>101.3</v>
      </c>
      <c r="E26" s="18">
        <f>'Приложение 6'!F31</f>
        <v>0</v>
      </c>
    </row>
    <row r="27" spans="1:5" ht="16.5" thickBot="1">
      <c r="A27" s="22" t="s">
        <v>21</v>
      </c>
      <c r="B27" s="18">
        <v>9900007500</v>
      </c>
      <c r="C27" s="18"/>
      <c r="D27" s="18">
        <f>D28</f>
        <v>1</v>
      </c>
      <c r="E27" s="18">
        <f>E28</f>
        <v>1</v>
      </c>
    </row>
    <row r="28" spans="1:5" ht="16.5" thickBot="1">
      <c r="A28" s="22" t="s">
        <v>19</v>
      </c>
      <c r="B28" s="18">
        <v>9900007500</v>
      </c>
      <c r="C28" s="18">
        <v>800</v>
      </c>
      <c r="D28" s="18">
        <f>'Приложение 6'!E35</f>
        <v>1</v>
      </c>
      <c r="E28" s="18">
        <f>'Приложение 6'!F35</f>
        <v>1</v>
      </c>
    </row>
    <row r="29" spans="1:5" ht="63.75" thickBot="1">
      <c r="A29" s="22" t="s">
        <v>25</v>
      </c>
      <c r="B29" s="18">
        <v>9900051180</v>
      </c>
      <c r="C29" s="18"/>
      <c r="D29" s="18">
        <f>D30+D31</f>
        <v>88</v>
      </c>
      <c r="E29" s="18">
        <f>E30+E31</f>
        <v>90.8</v>
      </c>
    </row>
    <row r="30" spans="1:5" ht="95.25" thickBot="1">
      <c r="A30" s="22" t="s">
        <v>15</v>
      </c>
      <c r="B30" s="18">
        <v>9900051180</v>
      </c>
      <c r="C30" s="18">
        <v>100</v>
      </c>
      <c r="D30" s="18">
        <f>'Приложение 6'!E44</f>
        <v>88</v>
      </c>
      <c r="E30" s="18">
        <f>'Приложение 6'!F44</f>
        <v>90.8</v>
      </c>
    </row>
    <row r="31" spans="1:5" ht="32.25" thickBot="1">
      <c r="A31" s="22" t="s">
        <v>18</v>
      </c>
      <c r="B31" s="18">
        <v>9900051180</v>
      </c>
      <c r="C31" s="18">
        <v>200</v>
      </c>
      <c r="D31" s="18">
        <v>0</v>
      </c>
      <c r="E31" s="18">
        <f>Приложение5!F48</f>
        <v>0</v>
      </c>
    </row>
    <row r="32" spans="1:5" ht="16.5" thickBot="1">
      <c r="A32" s="22" t="s">
        <v>65</v>
      </c>
      <c r="B32" s="18">
        <v>1410103150</v>
      </c>
      <c r="C32" s="18"/>
      <c r="D32" s="18">
        <f>D33</f>
        <v>766.6</v>
      </c>
      <c r="E32" s="18">
        <f>E33</f>
        <v>783.2</v>
      </c>
    </row>
    <row r="33" spans="1:5" ht="48" thickBot="1">
      <c r="A33" s="22" t="s">
        <v>28</v>
      </c>
      <c r="B33" s="18">
        <v>1410103150</v>
      </c>
      <c r="C33" s="18"/>
      <c r="D33" s="18">
        <f>D34</f>
        <v>766.6</v>
      </c>
      <c r="E33" s="18">
        <f>E34</f>
        <v>783.2</v>
      </c>
    </row>
    <row r="34" spans="1:5" ht="32.25" thickBot="1">
      <c r="A34" s="22" t="s">
        <v>18</v>
      </c>
      <c r="B34" s="18">
        <v>1410103150</v>
      </c>
      <c r="C34" s="18">
        <v>200</v>
      </c>
      <c r="D34" s="18">
        <f>'Приложение 6'!E50</f>
        <v>766.6</v>
      </c>
      <c r="E34" s="18">
        <f>'Приложение 6'!F50</f>
        <v>783.2</v>
      </c>
    </row>
    <row r="35" spans="1:5" ht="16.5" thickBot="1">
      <c r="A35" s="23" t="s">
        <v>66</v>
      </c>
      <c r="B35" s="18">
        <v>1430000000</v>
      </c>
      <c r="C35" s="18"/>
      <c r="D35" s="18">
        <f>D36</f>
        <v>500</v>
      </c>
      <c r="E35" s="18">
        <f>E36</f>
        <v>500</v>
      </c>
    </row>
    <row r="36" spans="1:5" ht="79.5" thickBot="1">
      <c r="A36" s="22" t="s">
        <v>89</v>
      </c>
      <c r="B36" s="18">
        <v>1430100000</v>
      </c>
      <c r="C36" s="18"/>
      <c r="D36" s="18">
        <f>D37</f>
        <v>500</v>
      </c>
      <c r="E36" s="18">
        <f>E37</f>
        <v>500</v>
      </c>
    </row>
    <row r="37" spans="1:5" ht="48" thickBot="1">
      <c r="A37" s="22" t="s">
        <v>67</v>
      </c>
      <c r="B37" s="18">
        <v>1430100000</v>
      </c>
      <c r="C37" s="18"/>
      <c r="D37" s="18">
        <f>D38+D41</f>
        <v>500</v>
      </c>
      <c r="E37" s="18">
        <f>E38+E41</f>
        <v>500</v>
      </c>
    </row>
    <row r="38" spans="1:5" ht="32.25" thickBot="1">
      <c r="A38" s="22" t="s">
        <v>33</v>
      </c>
      <c r="B38" s="18">
        <v>1430106050</v>
      </c>
      <c r="C38" s="18"/>
      <c r="D38" s="18">
        <v>0</v>
      </c>
      <c r="E38" s="18">
        <f>E39+E40</f>
        <v>0</v>
      </c>
    </row>
    <row r="39" spans="1:5" ht="32.25" thickBot="1">
      <c r="A39" s="22" t="s">
        <v>18</v>
      </c>
      <c r="B39" s="18">
        <v>1430106050</v>
      </c>
      <c r="C39" s="18">
        <v>200</v>
      </c>
      <c r="D39" s="18">
        <f>'Приложение 6'!E56</f>
        <v>0</v>
      </c>
      <c r="E39" s="18">
        <f>'Приложение 6'!F56</f>
        <v>0</v>
      </c>
    </row>
    <row r="40" spans="1:5" ht="16.5" thickBot="1">
      <c r="A40" s="22" t="s">
        <v>19</v>
      </c>
      <c r="B40" s="18">
        <v>1430106050</v>
      </c>
      <c r="C40" s="18">
        <v>800</v>
      </c>
      <c r="D40" s="18">
        <v>0</v>
      </c>
      <c r="E40" s="18">
        <f>'Приложение 6'!F57</f>
        <v>0</v>
      </c>
    </row>
    <row r="41" spans="1:5" ht="63.75" thickBot="1">
      <c r="A41" s="22" t="s">
        <v>68</v>
      </c>
      <c r="B41" s="18">
        <v>1430174040</v>
      </c>
      <c r="C41" s="18"/>
      <c r="D41" s="18">
        <f>D42</f>
        <v>500</v>
      </c>
      <c r="E41" s="18">
        <f>E42</f>
        <v>500</v>
      </c>
    </row>
    <row r="42" spans="1:5" ht="32.25" thickBot="1">
      <c r="A42" s="22" t="s">
        <v>18</v>
      </c>
      <c r="B42" s="18">
        <v>1430174040</v>
      </c>
      <c r="C42" s="18">
        <v>200</v>
      </c>
      <c r="D42" s="18">
        <f>Приложение5!E69</f>
        <v>500</v>
      </c>
      <c r="E42" s="18">
        <f>'Приложение 6'!F61</f>
        <v>500</v>
      </c>
    </row>
    <row r="43" spans="1:5" ht="55.5" customHeight="1" thickBot="1">
      <c r="A43" s="47" t="s">
        <v>98</v>
      </c>
      <c r="B43" s="18">
        <v>1460100000</v>
      </c>
      <c r="C43" s="18"/>
      <c r="D43" s="18">
        <f>D44</f>
        <v>0.5</v>
      </c>
      <c r="E43" s="18">
        <f>E44</f>
        <v>0.5</v>
      </c>
    </row>
    <row r="44" spans="1:5" ht="32.25" thickBot="1">
      <c r="A44" s="22" t="s">
        <v>69</v>
      </c>
      <c r="B44" s="18">
        <v>1460124700</v>
      </c>
      <c r="C44" s="18"/>
      <c r="D44" s="18">
        <f>D45</f>
        <v>0.5</v>
      </c>
      <c r="E44" s="18">
        <f>E45</f>
        <v>0.5</v>
      </c>
    </row>
    <row r="45" spans="1:5" ht="32.25" thickBot="1">
      <c r="A45" s="22" t="s">
        <v>18</v>
      </c>
      <c r="B45" s="18">
        <v>1460124700</v>
      </c>
      <c r="C45" s="18">
        <v>200</v>
      </c>
      <c r="D45" s="18">
        <f>Приложение5!E42</f>
        <v>0.5</v>
      </c>
      <c r="E45" s="18">
        <f>'Приложение 6'!F39</f>
        <v>0.5</v>
      </c>
    </row>
    <row r="46" spans="1:5" ht="16.5" thickBot="1">
      <c r="A46" s="23" t="s">
        <v>70</v>
      </c>
      <c r="B46" s="18">
        <v>1420000000</v>
      </c>
      <c r="C46" s="18"/>
      <c r="D46" s="18">
        <f aca="true" t="shared" si="0" ref="D46:E48">D47</f>
        <v>15</v>
      </c>
      <c r="E46" s="18">
        <f t="shared" si="0"/>
        <v>15</v>
      </c>
    </row>
    <row r="47" spans="1:5" ht="95.25" thickBot="1">
      <c r="A47" s="22" t="s">
        <v>88</v>
      </c>
      <c r="B47" s="18">
        <v>1420000000</v>
      </c>
      <c r="C47" s="18"/>
      <c r="D47" s="18">
        <f t="shared" si="0"/>
        <v>15</v>
      </c>
      <c r="E47" s="18">
        <f t="shared" si="0"/>
        <v>15</v>
      </c>
    </row>
    <row r="48" spans="1:5" ht="32.25" thickBot="1">
      <c r="A48" s="22" t="s">
        <v>38</v>
      </c>
      <c r="B48" s="18">
        <v>1420100000</v>
      </c>
      <c r="C48" s="18"/>
      <c r="D48" s="18">
        <f t="shared" si="0"/>
        <v>15</v>
      </c>
      <c r="E48" s="18">
        <f t="shared" si="0"/>
        <v>15</v>
      </c>
    </row>
    <row r="49" spans="1:5" ht="32.25" thickBot="1">
      <c r="A49" s="22" t="s">
        <v>18</v>
      </c>
      <c r="B49" s="18">
        <v>1420141780</v>
      </c>
      <c r="C49" s="18">
        <v>200</v>
      </c>
      <c r="D49" s="18">
        <f>Приложение5!E79</f>
        <v>15</v>
      </c>
      <c r="E49" s="18">
        <f>'Приложение 6'!F66</f>
        <v>15</v>
      </c>
    </row>
    <row r="50" spans="1:5" ht="16.5" thickBot="1">
      <c r="A50" s="5" t="s">
        <v>58</v>
      </c>
      <c r="B50" s="18"/>
      <c r="C50" s="18"/>
      <c r="D50" s="18">
        <f aca="true" t="shared" si="1" ref="D50:E52">D51</f>
        <v>74.5</v>
      </c>
      <c r="E50" s="18">
        <f t="shared" si="1"/>
        <v>149.9</v>
      </c>
    </row>
    <row r="51" spans="1:5" ht="16.5" thickBot="1">
      <c r="A51" s="5" t="s">
        <v>13</v>
      </c>
      <c r="B51" s="18">
        <v>9900000000</v>
      </c>
      <c r="C51" s="18"/>
      <c r="D51" s="18">
        <f t="shared" si="1"/>
        <v>74.5</v>
      </c>
      <c r="E51" s="18">
        <f t="shared" si="1"/>
        <v>149.9</v>
      </c>
    </row>
    <row r="52" spans="1:5" ht="16.5" thickBot="1">
      <c r="A52" s="27" t="s">
        <v>59</v>
      </c>
      <c r="B52" s="28">
        <v>9999999999</v>
      </c>
      <c r="C52" s="28"/>
      <c r="D52" s="18">
        <f t="shared" si="1"/>
        <v>74.5</v>
      </c>
      <c r="E52" s="18">
        <f t="shared" si="1"/>
        <v>149.9</v>
      </c>
    </row>
    <row r="53" spans="1:5" ht="16.5" thickBot="1">
      <c r="A53" s="27" t="s">
        <v>60</v>
      </c>
      <c r="B53" s="28">
        <v>9999999999</v>
      </c>
      <c r="C53" s="18">
        <v>999</v>
      </c>
      <c r="D53" s="28">
        <f>'Приложение 6'!E70</f>
        <v>74.5</v>
      </c>
      <c r="E53" s="28">
        <f>'Приложение 6'!F70</f>
        <v>149.9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5.28125" style="24" customWidth="1"/>
    <col min="3" max="3" width="15.28125" style="0" customWidth="1"/>
  </cols>
  <sheetData>
    <row r="1" spans="1:8" ht="15.75">
      <c r="A1" s="65" t="s">
        <v>87</v>
      </c>
      <c r="B1" s="65"/>
      <c r="C1" s="65"/>
      <c r="D1" s="65"/>
      <c r="E1" s="65"/>
      <c r="F1" s="2"/>
      <c r="G1" s="2"/>
      <c r="H1" s="2"/>
    </row>
    <row r="2" ht="15.75">
      <c r="A2" s="19" t="s">
        <v>72</v>
      </c>
    </row>
    <row r="3" ht="15.75">
      <c r="A3" s="19" t="s">
        <v>135</v>
      </c>
    </row>
    <row r="4" ht="15.75">
      <c r="A4" s="19" t="s">
        <v>73</v>
      </c>
    </row>
    <row r="5" ht="15.75">
      <c r="A5" s="19" t="s">
        <v>74</v>
      </c>
    </row>
    <row r="6" ht="15.75">
      <c r="A6" s="19" t="s">
        <v>75</v>
      </c>
    </row>
    <row r="7" ht="15.75">
      <c r="A7" s="19" t="s">
        <v>145</v>
      </c>
    </row>
    <row r="8" ht="15.75">
      <c r="A8" s="19" t="s">
        <v>76</v>
      </c>
    </row>
    <row r="9" ht="15.75">
      <c r="A9" s="19" t="s">
        <v>136</v>
      </c>
    </row>
    <row r="10" ht="15.75">
      <c r="A10" s="19" t="s">
        <v>73</v>
      </c>
    </row>
    <row r="11" ht="15.75">
      <c r="A11" s="19" t="s">
        <v>77</v>
      </c>
    </row>
    <row r="12" ht="15.75">
      <c r="A12" s="19" t="s">
        <v>123</v>
      </c>
    </row>
    <row r="13" ht="15.75">
      <c r="A13" s="19" t="s">
        <v>124</v>
      </c>
    </row>
    <row r="14" ht="15.75">
      <c r="A14" s="19" t="s">
        <v>78</v>
      </c>
    </row>
    <row r="15" spans="1:5" ht="56.25" customHeight="1" thickBot="1">
      <c r="A15" s="64" t="s">
        <v>137</v>
      </c>
      <c r="B15" s="64"/>
      <c r="C15" s="64"/>
      <c r="D15" s="64"/>
      <c r="E15" s="64"/>
    </row>
    <row r="16" spans="1:5" ht="16.5" thickBot="1">
      <c r="A16" s="31" t="s">
        <v>5</v>
      </c>
      <c r="B16" s="4" t="s">
        <v>79</v>
      </c>
      <c r="C16" s="4" t="s">
        <v>7</v>
      </c>
      <c r="D16" s="4" t="s">
        <v>8</v>
      </c>
      <c r="E16" s="4" t="s">
        <v>9</v>
      </c>
    </row>
    <row r="17" spans="1:5" s="7" customFormat="1" ht="16.5" thickBot="1">
      <c r="A17" s="3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2" t="s">
        <v>10</v>
      </c>
      <c r="B18" s="6"/>
      <c r="C18" s="6"/>
      <c r="D18" s="6"/>
      <c r="E18" s="6">
        <f>E19+E34+E38+E52+E55</f>
        <v>3710.5999999999995</v>
      </c>
    </row>
    <row r="19" spans="1:5" ht="16.5" thickBot="1">
      <c r="A19" s="22" t="s">
        <v>13</v>
      </c>
      <c r="B19" s="6">
        <v>791</v>
      </c>
      <c r="C19" s="6">
        <v>9900000000</v>
      </c>
      <c r="D19" s="6"/>
      <c r="E19" s="6">
        <f>E20+E22+E26+E28+E31</f>
        <v>2220.2999999999997</v>
      </c>
    </row>
    <row r="20" spans="1:5" ht="16.5" thickBot="1">
      <c r="A20" s="22" t="s">
        <v>14</v>
      </c>
      <c r="B20" s="6">
        <v>791</v>
      </c>
      <c r="C20" s="6">
        <v>9900002030</v>
      </c>
      <c r="D20" s="6"/>
      <c r="E20" s="6">
        <f>E21</f>
        <v>737.3</v>
      </c>
    </row>
    <row r="21" spans="1:5" ht="95.25" thickBot="1">
      <c r="A21" s="22" t="s">
        <v>15</v>
      </c>
      <c r="B21" s="6">
        <v>791</v>
      </c>
      <c r="C21" s="6">
        <v>9900002030</v>
      </c>
      <c r="D21" s="6">
        <v>100</v>
      </c>
      <c r="E21" s="6">
        <f>Приложение5!E24</f>
        <v>737.3</v>
      </c>
    </row>
    <row r="22" spans="1:5" ht="32.25" thickBot="1">
      <c r="A22" s="22" t="s">
        <v>17</v>
      </c>
      <c r="B22" s="6">
        <v>791</v>
      </c>
      <c r="C22" s="6">
        <v>9900002040</v>
      </c>
      <c r="D22" s="6"/>
      <c r="E22" s="6">
        <f>E23+E24+E25</f>
        <v>1393.9999999999998</v>
      </c>
    </row>
    <row r="23" spans="1:5" ht="95.25" thickBot="1">
      <c r="A23" s="22" t="s">
        <v>15</v>
      </c>
      <c r="B23" s="6">
        <v>791</v>
      </c>
      <c r="C23" s="6">
        <v>9900002040</v>
      </c>
      <c r="D23" s="6">
        <v>100</v>
      </c>
      <c r="E23" s="6">
        <f>Приложение5!E28</f>
        <v>1018.8</v>
      </c>
    </row>
    <row r="24" spans="1:5" ht="32.25" thickBot="1">
      <c r="A24" s="22" t="s">
        <v>18</v>
      </c>
      <c r="B24" s="6">
        <v>791</v>
      </c>
      <c r="C24" s="6">
        <v>9900002040</v>
      </c>
      <c r="D24" s="6">
        <v>200</v>
      </c>
      <c r="E24" s="6">
        <f>Приложение5!E29</f>
        <v>273.9</v>
      </c>
    </row>
    <row r="25" spans="1:5" ht="16.5" thickBot="1">
      <c r="A25" s="22" t="s">
        <v>19</v>
      </c>
      <c r="B25" s="6">
        <v>791</v>
      </c>
      <c r="C25" s="6">
        <v>9900002040</v>
      </c>
      <c r="D25" s="6">
        <v>800</v>
      </c>
      <c r="E25" s="6">
        <f>Приложение5!E30</f>
        <v>101.3</v>
      </c>
    </row>
    <row r="26" spans="1:5" ht="16.5" thickBot="1">
      <c r="A26" s="22" t="s">
        <v>21</v>
      </c>
      <c r="B26" s="6">
        <v>791</v>
      </c>
      <c r="C26" s="6">
        <v>9900007500</v>
      </c>
      <c r="D26" s="6"/>
      <c r="E26" s="6">
        <f>E27</f>
        <v>1</v>
      </c>
    </row>
    <row r="27" spans="1:5" ht="16.5" thickBot="1">
      <c r="A27" s="22" t="s">
        <v>19</v>
      </c>
      <c r="B27" s="6">
        <v>791</v>
      </c>
      <c r="C27" s="6">
        <v>9900007500</v>
      </c>
      <c r="D27" s="6">
        <v>800</v>
      </c>
      <c r="E27" s="6">
        <f>Приложение5!E34</f>
        <v>1</v>
      </c>
    </row>
    <row r="28" spans="1:5" ht="63.75" thickBot="1">
      <c r="A28" s="22" t="s">
        <v>25</v>
      </c>
      <c r="B28" s="6">
        <v>791</v>
      </c>
      <c r="C28" s="6">
        <v>9900051180</v>
      </c>
      <c r="D28" s="6"/>
      <c r="E28" s="6">
        <f>E29</f>
        <v>88</v>
      </c>
    </row>
    <row r="29" spans="1:5" ht="95.25" thickBot="1">
      <c r="A29" s="22" t="s">
        <v>15</v>
      </c>
      <c r="B29" s="6">
        <v>791</v>
      </c>
      <c r="C29" s="6">
        <v>9900051180</v>
      </c>
      <c r="D29" s="6">
        <v>100</v>
      </c>
      <c r="E29" s="6">
        <f>Приложение5!E47</f>
        <v>88</v>
      </c>
    </row>
    <row r="30" spans="1:5" ht="32.25" thickBot="1">
      <c r="A30" s="22" t="s">
        <v>18</v>
      </c>
      <c r="B30" s="6">
        <v>791</v>
      </c>
      <c r="C30" s="6">
        <v>9900051180</v>
      </c>
      <c r="D30" s="6">
        <v>200</v>
      </c>
      <c r="E30" s="6"/>
    </row>
    <row r="31" spans="1:5" ht="32.25" thickBot="1">
      <c r="A31" s="22" t="s">
        <v>115</v>
      </c>
      <c r="B31" s="6"/>
      <c r="C31" s="6"/>
      <c r="D31" s="6"/>
      <c r="E31" s="6">
        <v>0</v>
      </c>
    </row>
    <row r="32" spans="1:5" ht="32.25" thickBot="1">
      <c r="A32" s="22" t="s">
        <v>18</v>
      </c>
      <c r="B32" s="6">
        <v>791</v>
      </c>
      <c r="C32" s="6">
        <v>9900074080</v>
      </c>
      <c r="D32" s="6">
        <v>200</v>
      </c>
      <c r="E32" s="6">
        <v>0</v>
      </c>
    </row>
    <row r="33" spans="1:5" ht="16.5" thickBot="1">
      <c r="A33" s="22" t="s">
        <v>116</v>
      </c>
      <c r="B33" s="6">
        <v>791</v>
      </c>
      <c r="C33" s="6">
        <v>9900074080</v>
      </c>
      <c r="D33" s="6">
        <v>300</v>
      </c>
      <c r="E33" s="6">
        <v>0</v>
      </c>
    </row>
    <row r="34" spans="1:5" ht="16.5" thickBot="1">
      <c r="A34" s="22" t="s">
        <v>65</v>
      </c>
      <c r="B34" s="6">
        <v>791</v>
      </c>
      <c r="C34" s="6"/>
      <c r="D34" s="6"/>
      <c r="E34" s="29">
        <f>E35</f>
        <v>715.1</v>
      </c>
    </row>
    <row r="35" spans="1:5" ht="111" thickBot="1">
      <c r="A35" s="22" t="s">
        <v>80</v>
      </c>
      <c r="B35" s="6">
        <v>791</v>
      </c>
      <c r="C35" s="6">
        <v>1410000000</v>
      </c>
      <c r="D35" s="6"/>
      <c r="E35" s="6">
        <f>E36</f>
        <v>715.1</v>
      </c>
    </row>
    <row r="36" spans="1:5" ht="48" thickBot="1">
      <c r="A36" s="22" t="s">
        <v>28</v>
      </c>
      <c r="B36" s="6">
        <v>791</v>
      </c>
      <c r="C36" s="6">
        <v>1410100000</v>
      </c>
      <c r="D36" s="6"/>
      <c r="E36" s="6">
        <f>E37</f>
        <v>715.1</v>
      </c>
    </row>
    <row r="37" spans="1:5" ht="32.25" thickBot="1">
      <c r="A37" s="22" t="s">
        <v>18</v>
      </c>
      <c r="B37" s="6">
        <v>791</v>
      </c>
      <c r="C37" s="6">
        <v>1410103150</v>
      </c>
      <c r="D37" s="6">
        <v>200</v>
      </c>
      <c r="E37" s="6">
        <f>Приложение5!E53</f>
        <v>715.1</v>
      </c>
    </row>
    <row r="38" spans="1:5" ht="16.5" thickBot="1">
      <c r="A38" s="23" t="s">
        <v>81</v>
      </c>
      <c r="B38" s="6">
        <v>791</v>
      </c>
      <c r="C38" s="6"/>
      <c r="D38" s="6"/>
      <c r="E38" s="6">
        <f>E39+E47+E49</f>
        <v>759.7</v>
      </c>
    </row>
    <row r="39" spans="1:5" ht="84" customHeight="1">
      <c r="A39" s="32" t="s">
        <v>84</v>
      </c>
      <c r="B39" s="30">
        <v>791</v>
      </c>
      <c r="C39" s="30">
        <v>1430000000</v>
      </c>
      <c r="D39" s="30"/>
      <c r="E39" s="30">
        <f>E40</f>
        <v>559.7</v>
      </c>
    </row>
    <row r="40" spans="1:5" ht="48" thickBot="1">
      <c r="A40" s="36" t="s">
        <v>67</v>
      </c>
      <c r="B40" s="37">
        <v>791</v>
      </c>
      <c r="C40" s="37">
        <v>1430100000</v>
      </c>
      <c r="D40" s="37"/>
      <c r="E40" s="37">
        <f>E41+E43+E45</f>
        <v>559.7</v>
      </c>
    </row>
    <row r="41" spans="1:5" ht="32.25" thickBot="1">
      <c r="A41" s="22" t="s">
        <v>82</v>
      </c>
      <c r="B41" s="6">
        <v>791</v>
      </c>
      <c r="C41" s="6">
        <v>1430106050</v>
      </c>
      <c r="D41" s="6"/>
      <c r="E41" s="6">
        <f>E42+E44</f>
        <v>59.7</v>
      </c>
    </row>
    <row r="42" spans="1:5" ht="32.25" thickBot="1">
      <c r="A42" s="22" t="s">
        <v>18</v>
      </c>
      <c r="B42" s="6">
        <v>791</v>
      </c>
      <c r="C42" s="6">
        <v>1430106050</v>
      </c>
      <c r="D42" s="6">
        <v>200</v>
      </c>
      <c r="E42" s="6">
        <f>Приложение5!E63</f>
        <v>59.7</v>
      </c>
    </row>
    <row r="43" spans="1:5" ht="32.25" thickBot="1">
      <c r="A43" s="22" t="s">
        <v>18</v>
      </c>
      <c r="B43" s="6">
        <v>791</v>
      </c>
      <c r="C43" s="6">
        <v>1430106100</v>
      </c>
      <c r="D43" s="6">
        <v>200</v>
      </c>
      <c r="E43" s="6">
        <v>0</v>
      </c>
    </row>
    <row r="44" spans="1:5" ht="16.5" thickBot="1">
      <c r="A44" s="22" t="s">
        <v>19</v>
      </c>
      <c r="B44" s="6">
        <v>791</v>
      </c>
      <c r="C44" s="6">
        <v>1430106050</v>
      </c>
      <c r="D44" s="6">
        <v>800</v>
      </c>
      <c r="E44" s="6">
        <f>Приложение5!E64</f>
        <v>0</v>
      </c>
    </row>
    <row r="45" spans="1:5" ht="63.75" thickBot="1">
      <c r="A45" s="22" t="s">
        <v>68</v>
      </c>
      <c r="B45" s="6">
        <v>791</v>
      </c>
      <c r="C45" s="6">
        <v>1430174040</v>
      </c>
      <c r="D45" s="6"/>
      <c r="E45" s="6">
        <f>E46</f>
        <v>500</v>
      </c>
    </row>
    <row r="46" spans="1:5" ht="32.25" thickBot="1">
      <c r="A46" s="22" t="s">
        <v>18</v>
      </c>
      <c r="B46" s="6">
        <v>791</v>
      </c>
      <c r="C46" s="6">
        <v>1430174040</v>
      </c>
      <c r="D46" s="6">
        <v>200</v>
      </c>
      <c r="E46" s="6">
        <f>Приложение5!E69</f>
        <v>500</v>
      </c>
    </row>
    <row r="47" spans="1:5" ht="63.75" thickBot="1">
      <c r="A47" s="5" t="s">
        <v>108</v>
      </c>
      <c r="B47" s="6">
        <v>791</v>
      </c>
      <c r="C47" s="6">
        <v>1440000000</v>
      </c>
      <c r="D47" s="6"/>
      <c r="E47" s="6">
        <f>E48</f>
        <v>0</v>
      </c>
    </row>
    <row r="48" spans="1:5" ht="32.25" thickBot="1">
      <c r="A48" s="5" t="s">
        <v>18</v>
      </c>
      <c r="B48" s="6">
        <v>791</v>
      </c>
      <c r="C48" s="6">
        <v>1440103560</v>
      </c>
      <c r="D48" s="6">
        <v>200</v>
      </c>
      <c r="E48" s="6">
        <v>0</v>
      </c>
    </row>
    <row r="49" spans="1:5" ht="48" thickBot="1">
      <c r="A49" s="50" t="s">
        <v>103</v>
      </c>
      <c r="B49" s="6">
        <v>791</v>
      </c>
      <c r="C49" s="6">
        <v>1490000000</v>
      </c>
      <c r="D49" s="6"/>
      <c r="E49" s="6">
        <f>E50+E51</f>
        <v>200</v>
      </c>
    </row>
    <row r="50" spans="1:5" ht="32.25" thickBot="1">
      <c r="A50" s="50" t="s">
        <v>18</v>
      </c>
      <c r="B50" s="6">
        <v>791</v>
      </c>
      <c r="C50" s="6">
        <v>1490141200</v>
      </c>
      <c r="D50" s="6">
        <v>200</v>
      </c>
      <c r="E50" s="6">
        <v>0</v>
      </c>
    </row>
    <row r="51" spans="1:5" ht="32.25" thickBot="1">
      <c r="A51" s="50" t="s">
        <v>18</v>
      </c>
      <c r="B51" s="6">
        <v>791</v>
      </c>
      <c r="C51" s="6">
        <v>1490174040</v>
      </c>
      <c r="D51" s="6">
        <v>200</v>
      </c>
      <c r="E51" s="6">
        <v>200</v>
      </c>
    </row>
    <row r="52" spans="1:5" ht="32.25" thickBot="1">
      <c r="A52" s="22" t="s">
        <v>69</v>
      </c>
      <c r="B52" s="6">
        <v>791</v>
      </c>
      <c r="C52" s="6">
        <v>1460124700</v>
      </c>
      <c r="D52" s="6"/>
      <c r="E52" s="6">
        <f>E53</f>
        <v>0.5</v>
      </c>
    </row>
    <row r="53" spans="1:5" ht="54" customHeight="1">
      <c r="A53" s="34" t="s">
        <v>18</v>
      </c>
      <c r="B53" s="35">
        <v>791</v>
      </c>
      <c r="C53" s="35">
        <v>1460124700</v>
      </c>
      <c r="D53" s="35">
        <v>200</v>
      </c>
      <c r="E53" s="35">
        <f>Приложение5!E42</f>
        <v>0.5</v>
      </c>
    </row>
    <row r="54" spans="1:5" ht="16.5" thickBot="1">
      <c r="A54" s="23" t="s">
        <v>70</v>
      </c>
      <c r="B54" s="6"/>
      <c r="C54" s="6"/>
      <c r="D54" s="6"/>
      <c r="E54" s="6"/>
    </row>
    <row r="55" spans="1:5" ht="95.25" thickBot="1">
      <c r="A55" s="22" t="s">
        <v>83</v>
      </c>
      <c r="B55" s="6">
        <v>791</v>
      </c>
      <c r="C55" s="6">
        <v>1420000000</v>
      </c>
      <c r="D55" s="6"/>
      <c r="E55" s="6">
        <f>E56</f>
        <v>15</v>
      </c>
    </row>
    <row r="56" spans="1:5" ht="32.25" thickBot="1">
      <c r="A56" s="22" t="s">
        <v>38</v>
      </c>
      <c r="B56" s="6">
        <v>791</v>
      </c>
      <c r="C56" s="6">
        <v>1420100000</v>
      </c>
      <c r="D56" s="6"/>
      <c r="E56" s="6">
        <f>E57</f>
        <v>15</v>
      </c>
    </row>
    <row r="57" spans="1:5" ht="32.25" thickBot="1">
      <c r="A57" s="22" t="s">
        <v>18</v>
      </c>
      <c r="B57" s="6">
        <v>791</v>
      </c>
      <c r="C57" s="6">
        <v>1420141870</v>
      </c>
      <c r="D57" s="6">
        <v>200</v>
      </c>
      <c r="E57" s="6">
        <f>Приложение5!E79</f>
        <v>15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5.28125" style="24" customWidth="1"/>
    <col min="3" max="3" width="15.28125" style="0" customWidth="1"/>
    <col min="6" max="6" width="9.140625" style="39" customWidth="1"/>
  </cols>
  <sheetData>
    <row r="1" spans="1:8" ht="15.75">
      <c r="A1" s="2"/>
      <c r="B1" s="38"/>
      <c r="C1" s="2" t="s">
        <v>94</v>
      </c>
      <c r="D1" s="2"/>
      <c r="E1" s="2"/>
      <c r="F1" s="2"/>
      <c r="G1" s="2"/>
      <c r="H1" s="2"/>
    </row>
    <row r="2" spans="1:3" ht="15.75">
      <c r="A2" s="19"/>
      <c r="C2" s="19" t="s">
        <v>95</v>
      </c>
    </row>
    <row r="3" spans="1:3" ht="15.75">
      <c r="A3" s="19"/>
      <c r="C3" s="19" t="s">
        <v>138</v>
      </c>
    </row>
    <row r="4" spans="1:3" ht="15.75">
      <c r="A4" s="19"/>
      <c r="C4" s="19" t="s">
        <v>93</v>
      </c>
    </row>
    <row r="5" spans="1:3" ht="15.75">
      <c r="A5" s="19"/>
      <c r="C5" s="19" t="s">
        <v>96</v>
      </c>
    </row>
    <row r="6" spans="1:3" ht="15.75">
      <c r="A6" s="19"/>
      <c r="C6" s="19" t="s">
        <v>97</v>
      </c>
    </row>
    <row r="7" spans="1:3" ht="15.75">
      <c r="A7" s="19"/>
      <c r="C7" s="19" t="s">
        <v>146</v>
      </c>
    </row>
    <row r="8" spans="1:3" ht="15.75">
      <c r="A8" s="19"/>
      <c r="C8" s="19" t="s">
        <v>55</v>
      </c>
    </row>
    <row r="9" spans="1:3" ht="15.75">
      <c r="A9" s="19"/>
      <c r="C9" s="19" t="s">
        <v>139</v>
      </c>
    </row>
    <row r="10" spans="1:3" ht="15.75">
      <c r="A10" s="19"/>
      <c r="C10" s="19" t="s">
        <v>56</v>
      </c>
    </row>
    <row r="11" spans="1:3" ht="15.75">
      <c r="A11" s="19"/>
      <c r="C11" s="19" t="s">
        <v>57</v>
      </c>
    </row>
    <row r="12" spans="1:3" ht="15.75">
      <c r="A12" s="19"/>
      <c r="C12" s="19" t="s">
        <v>121</v>
      </c>
    </row>
    <row r="13" spans="1:3" ht="15.75">
      <c r="A13" s="19"/>
      <c r="C13" s="19" t="s">
        <v>122</v>
      </c>
    </row>
    <row r="14" spans="1:3" ht="15.75">
      <c r="A14" s="19"/>
      <c r="C14" s="19" t="s">
        <v>78</v>
      </c>
    </row>
    <row r="15" spans="1:6" ht="79.5" customHeight="1">
      <c r="A15" s="68" t="s">
        <v>140</v>
      </c>
      <c r="B15" s="68"/>
      <c r="C15" s="68"/>
      <c r="D15" s="68"/>
      <c r="E15" s="68"/>
      <c r="F15" s="68"/>
    </row>
    <row r="16" spans="1:6" ht="24" customHeight="1" thickBot="1">
      <c r="A16" s="69" t="s">
        <v>4</v>
      </c>
      <c r="B16" s="69"/>
      <c r="C16" s="69"/>
      <c r="D16" s="69"/>
      <c r="E16" s="69"/>
      <c r="F16" s="69"/>
    </row>
    <row r="17" spans="1:6" ht="16.5" thickBot="1">
      <c r="A17" s="31" t="s">
        <v>5</v>
      </c>
      <c r="B17" s="4" t="s">
        <v>79</v>
      </c>
      <c r="C17" s="4" t="s">
        <v>7</v>
      </c>
      <c r="D17" s="4" t="s">
        <v>8</v>
      </c>
      <c r="E17" s="66" t="s">
        <v>9</v>
      </c>
      <c r="F17" s="67"/>
    </row>
    <row r="18" spans="1:6" ht="16.5" thickBot="1">
      <c r="A18" s="22"/>
      <c r="B18" s="6"/>
      <c r="C18" s="6"/>
      <c r="D18" s="6"/>
      <c r="E18" s="40">
        <v>2021</v>
      </c>
      <c r="F18" s="41">
        <v>2022</v>
      </c>
    </row>
    <row r="19" spans="1:6" s="7" customFormat="1" ht="16.5" thickBot="1">
      <c r="A19" s="33">
        <v>1</v>
      </c>
      <c r="B19" s="11">
        <v>2</v>
      </c>
      <c r="C19" s="11">
        <v>3</v>
      </c>
      <c r="D19" s="11">
        <v>4</v>
      </c>
      <c r="E19" s="42">
        <v>5</v>
      </c>
      <c r="F19" s="43">
        <v>6</v>
      </c>
    </row>
    <row r="20" spans="1:6" ht="16.5" thickBot="1">
      <c r="A20" s="22" t="s">
        <v>10</v>
      </c>
      <c r="B20" s="6"/>
      <c r="C20" s="6"/>
      <c r="D20" s="6"/>
      <c r="E20" s="44">
        <f>E21+E33+E38+E45+E48+E51</f>
        <v>3568.6</v>
      </c>
      <c r="F20" s="44">
        <f>F21+F33+F38+F45+F48+F51</f>
        <v>3588.1</v>
      </c>
    </row>
    <row r="21" spans="1:6" ht="16.5" thickBot="1">
      <c r="A21" s="22" t="s">
        <v>13</v>
      </c>
      <c r="B21" s="6">
        <v>791</v>
      </c>
      <c r="C21" s="6">
        <v>9900000000</v>
      </c>
      <c r="D21" s="6"/>
      <c r="E21" s="44">
        <f>E22+E24+E28+E30</f>
        <v>2212</v>
      </c>
      <c r="F21" s="45">
        <f>F22+F24+F28+F30</f>
        <v>2139.5</v>
      </c>
    </row>
    <row r="22" spans="1:6" ht="16.5" thickBot="1">
      <c r="A22" s="22" t="s">
        <v>14</v>
      </c>
      <c r="B22" s="6">
        <v>791</v>
      </c>
      <c r="C22" s="6">
        <v>9900002030</v>
      </c>
      <c r="D22" s="6"/>
      <c r="E22" s="44">
        <f>E23</f>
        <v>765.7</v>
      </c>
      <c r="F22" s="45">
        <f>F23</f>
        <v>788.4</v>
      </c>
    </row>
    <row r="23" spans="1:6" ht="95.25" thickBot="1">
      <c r="A23" s="22" t="s">
        <v>15</v>
      </c>
      <c r="B23" s="6">
        <v>791</v>
      </c>
      <c r="C23" s="6">
        <v>9900002030</v>
      </c>
      <c r="D23" s="6">
        <v>100</v>
      </c>
      <c r="E23" s="44">
        <f>'Приложение 6'!E25</f>
        <v>765.7</v>
      </c>
      <c r="F23" s="45">
        <f>'Приложение 6'!F25</f>
        <v>788.4</v>
      </c>
    </row>
    <row r="24" spans="1:6" ht="32.25" thickBot="1">
      <c r="A24" s="22" t="s">
        <v>17</v>
      </c>
      <c r="B24" s="6">
        <v>791</v>
      </c>
      <c r="C24" s="6">
        <v>9900002040</v>
      </c>
      <c r="D24" s="6"/>
      <c r="E24" s="6">
        <f>E25+E26+E27</f>
        <v>1357.3</v>
      </c>
      <c r="F24" s="6">
        <f>F25+F26+F27</f>
        <v>1259.3</v>
      </c>
    </row>
    <row r="25" spans="1:6" ht="95.25" thickBot="1">
      <c r="A25" s="22" t="s">
        <v>15</v>
      </c>
      <c r="B25" s="6">
        <v>791</v>
      </c>
      <c r="C25" s="6">
        <v>9900002040</v>
      </c>
      <c r="D25" s="6">
        <v>100</v>
      </c>
      <c r="E25" s="6">
        <f>'Приложение 6'!E29</f>
        <v>1057.7</v>
      </c>
      <c r="F25" s="6">
        <f>'Приложение 6'!F29</f>
        <v>1089.5</v>
      </c>
    </row>
    <row r="26" spans="1:6" ht="32.25" thickBot="1">
      <c r="A26" s="22" t="s">
        <v>18</v>
      </c>
      <c r="B26" s="6">
        <v>791</v>
      </c>
      <c r="C26" s="6">
        <v>9900002040</v>
      </c>
      <c r="D26" s="6">
        <v>200</v>
      </c>
      <c r="E26" s="6">
        <f>'Приложение 6'!E30</f>
        <v>198.3</v>
      </c>
      <c r="F26" s="6">
        <f>'Приложение 6'!F30</f>
        <v>169.8</v>
      </c>
    </row>
    <row r="27" spans="1:6" ht="16.5" thickBot="1">
      <c r="A27" s="22" t="s">
        <v>19</v>
      </c>
      <c r="B27" s="6">
        <v>791</v>
      </c>
      <c r="C27" s="6">
        <v>9900002040</v>
      </c>
      <c r="D27" s="6">
        <v>800</v>
      </c>
      <c r="E27" s="6">
        <f>'Приложение 6'!E31</f>
        <v>101.3</v>
      </c>
      <c r="F27" s="6">
        <f>'Приложение 6'!F31</f>
        <v>0</v>
      </c>
    </row>
    <row r="28" spans="1:6" ht="16.5" thickBot="1">
      <c r="A28" s="22" t="s">
        <v>21</v>
      </c>
      <c r="B28" s="6">
        <v>791</v>
      </c>
      <c r="C28" s="6">
        <v>9900007500</v>
      </c>
      <c r="D28" s="6"/>
      <c r="E28" s="6">
        <f>E29</f>
        <v>1</v>
      </c>
      <c r="F28" s="6">
        <f>F29</f>
        <v>1</v>
      </c>
    </row>
    <row r="29" spans="1:6" ht="16.5" thickBot="1">
      <c r="A29" s="22" t="s">
        <v>19</v>
      </c>
      <c r="B29" s="6">
        <v>791</v>
      </c>
      <c r="C29" s="6">
        <v>9900007500</v>
      </c>
      <c r="D29" s="6">
        <v>800</v>
      </c>
      <c r="E29" s="6">
        <f>'Приложение 6'!E35</f>
        <v>1</v>
      </c>
      <c r="F29" s="6">
        <f>'Приложение 6'!F35</f>
        <v>1</v>
      </c>
    </row>
    <row r="30" spans="1:6" ht="63.75" thickBot="1">
      <c r="A30" s="22" t="s">
        <v>25</v>
      </c>
      <c r="B30" s="6">
        <v>791</v>
      </c>
      <c r="C30" s="6">
        <v>9900051180</v>
      </c>
      <c r="D30" s="6"/>
      <c r="E30" s="6">
        <f>E31</f>
        <v>88</v>
      </c>
      <c r="F30" s="6">
        <f>F31</f>
        <v>90.8</v>
      </c>
    </row>
    <row r="31" spans="1:6" ht="95.25" thickBot="1">
      <c r="A31" s="22" t="s">
        <v>15</v>
      </c>
      <c r="B31" s="6">
        <v>791</v>
      </c>
      <c r="C31" s="6">
        <v>9900051180</v>
      </c>
      <c r="D31" s="6">
        <v>100</v>
      </c>
      <c r="E31" s="6">
        <f>'Приложение 6'!E44</f>
        <v>88</v>
      </c>
      <c r="F31" s="6">
        <f>'Приложение 6'!F44</f>
        <v>90.8</v>
      </c>
    </row>
    <row r="32" spans="1:6" ht="32.25" thickBot="1">
      <c r="A32" s="22" t="s">
        <v>18</v>
      </c>
      <c r="B32" s="6">
        <v>791</v>
      </c>
      <c r="C32" s="6">
        <v>9900051180</v>
      </c>
      <c r="D32" s="6">
        <v>200</v>
      </c>
      <c r="E32" s="6"/>
      <c r="F32" s="6"/>
    </row>
    <row r="33" spans="1:6" ht="16.5" thickBot="1">
      <c r="A33" s="22" t="s">
        <v>65</v>
      </c>
      <c r="B33" s="6">
        <v>791</v>
      </c>
      <c r="C33" s="6"/>
      <c r="D33" s="6"/>
      <c r="E33" s="29">
        <f aca="true" t="shared" si="0" ref="E33:F35">E34</f>
        <v>766.6</v>
      </c>
      <c r="F33" s="29">
        <f t="shared" si="0"/>
        <v>783.2</v>
      </c>
    </row>
    <row r="34" spans="1:6" ht="111" thickBot="1">
      <c r="A34" s="22" t="s">
        <v>80</v>
      </c>
      <c r="B34" s="6">
        <v>791</v>
      </c>
      <c r="C34" s="6">
        <v>1410000000</v>
      </c>
      <c r="D34" s="6"/>
      <c r="E34" s="6">
        <f t="shared" si="0"/>
        <v>766.6</v>
      </c>
      <c r="F34" s="6">
        <f t="shared" si="0"/>
        <v>783.2</v>
      </c>
    </row>
    <row r="35" spans="1:6" ht="48" thickBot="1">
      <c r="A35" s="22" t="s">
        <v>28</v>
      </c>
      <c r="B35" s="6">
        <v>791</v>
      </c>
      <c r="C35" s="6">
        <v>1410100000</v>
      </c>
      <c r="D35" s="6"/>
      <c r="E35" s="6">
        <f t="shared" si="0"/>
        <v>766.6</v>
      </c>
      <c r="F35" s="6">
        <f t="shared" si="0"/>
        <v>783.2</v>
      </c>
    </row>
    <row r="36" spans="1:6" ht="32.25" thickBot="1">
      <c r="A36" s="22" t="s">
        <v>18</v>
      </c>
      <c r="B36" s="6">
        <v>791</v>
      </c>
      <c r="C36" s="6">
        <v>1410103150</v>
      </c>
      <c r="D36" s="6">
        <v>200</v>
      </c>
      <c r="E36" s="6">
        <f>'Приложение 6'!E50</f>
        <v>766.6</v>
      </c>
      <c r="F36" s="6">
        <f>'Приложение 6'!F50</f>
        <v>783.2</v>
      </c>
    </row>
    <row r="37" spans="1:6" ht="16.5" thickBot="1">
      <c r="A37" s="23" t="s">
        <v>81</v>
      </c>
      <c r="B37" s="6">
        <v>791</v>
      </c>
      <c r="C37" s="6"/>
      <c r="D37" s="6"/>
      <c r="E37" s="6"/>
      <c r="F37" s="6"/>
    </row>
    <row r="38" spans="1:6" ht="78.75">
      <c r="A38" s="32" t="s">
        <v>84</v>
      </c>
      <c r="B38" s="30">
        <v>791</v>
      </c>
      <c r="C38" s="30">
        <v>1430000000</v>
      </c>
      <c r="D38" s="30"/>
      <c r="E38" s="30">
        <f>E39</f>
        <v>500</v>
      </c>
      <c r="F38" s="30">
        <f>F39</f>
        <v>500</v>
      </c>
    </row>
    <row r="39" spans="1:6" ht="48" thickBot="1">
      <c r="A39" s="36" t="s">
        <v>67</v>
      </c>
      <c r="B39" s="37">
        <v>791</v>
      </c>
      <c r="C39" s="37">
        <v>1430100000</v>
      </c>
      <c r="D39" s="37"/>
      <c r="E39" s="37">
        <f>E40+E43</f>
        <v>500</v>
      </c>
      <c r="F39" s="37">
        <f>F40+F43</f>
        <v>500</v>
      </c>
    </row>
    <row r="40" spans="1:6" ht="32.25" thickBot="1">
      <c r="A40" s="22" t="s">
        <v>82</v>
      </c>
      <c r="B40" s="6">
        <v>791</v>
      </c>
      <c r="C40" s="6">
        <v>1430106050</v>
      </c>
      <c r="D40" s="6"/>
      <c r="E40" s="6">
        <f>E41+E42</f>
        <v>0</v>
      </c>
      <c r="F40" s="6">
        <f>F41+F42</f>
        <v>0</v>
      </c>
    </row>
    <row r="41" spans="1:6" ht="32.25" thickBot="1">
      <c r="A41" s="22" t="s">
        <v>18</v>
      </c>
      <c r="B41" s="6">
        <v>791</v>
      </c>
      <c r="C41" s="6">
        <v>1430106050</v>
      </c>
      <c r="D41" s="6">
        <v>200</v>
      </c>
      <c r="E41" s="6">
        <f>'Приложение 6'!E56</f>
        <v>0</v>
      </c>
      <c r="F41" s="6">
        <f>'Приложение 6'!F56</f>
        <v>0</v>
      </c>
    </row>
    <row r="42" spans="1:6" ht="16.5" thickBot="1">
      <c r="A42" s="22" t="s">
        <v>19</v>
      </c>
      <c r="B42" s="6">
        <v>791</v>
      </c>
      <c r="C42" s="6">
        <v>1430106050</v>
      </c>
      <c r="D42" s="6">
        <v>800</v>
      </c>
      <c r="E42" s="6">
        <f>'Приложение 6'!E57</f>
        <v>0</v>
      </c>
      <c r="F42" s="6">
        <f>'Приложение 6'!F57</f>
        <v>0</v>
      </c>
    </row>
    <row r="43" spans="1:6" ht="63.75" thickBot="1">
      <c r="A43" s="22" t="s">
        <v>68</v>
      </c>
      <c r="B43" s="6">
        <v>791</v>
      </c>
      <c r="C43" s="6">
        <v>1430174040</v>
      </c>
      <c r="D43" s="6"/>
      <c r="E43" s="6">
        <f>E44</f>
        <v>500</v>
      </c>
      <c r="F43" s="6">
        <f>F44</f>
        <v>500</v>
      </c>
    </row>
    <row r="44" spans="1:6" ht="32.25" thickBot="1">
      <c r="A44" s="22" t="s">
        <v>18</v>
      </c>
      <c r="B44" s="6">
        <v>791</v>
      </c>
      <c r="C44" s="6">
        <v>1430174040</v>
      </c>
      <c r="D44" s="6">
        <v>200</v>
      </c>
      <c r="E44" s="6">
        <f>'Приложение 6'!E61</f>
        <v>500</v>
      </c>
      <c r="F44" s="6">
        <f>'Приложение 6'!F61</f>
        <v>500</v>
      </c>
    </row>
    <row r="45" spans="1:6" ht="32.25" thickBot="1">
      <c r="A45" s="22" t="s">
        <v>69</v>
      </c>
      <c r="B45" s="6">
        <v>791</v>
      </c>
      <c r="C45" s="6">
        <v>1460124700</v>
      </c>
      <c r="D45" s="6"/>
      <c r="E45" s="6">
        <f>E46</f>
        <v>0.5</v>
      </c>
      <c r="F45" s="6">
        <f>F46</f>
        <v>0.5</v>
      </c>
    </row>
    <row r="46" spans="1:6" ht="31.5">
      <c r="A46" s="34" t="s">
        <v>18</v>
      </c>
      <c r="B46" s="35">
        <v>791</v>
      </c>
      <c r="C46" s="35">
        <v>1460124700</v>
      </c>
      <c r="D46" s="35">
        <v>200</v>
      </c>
      <c r="E46" s="35">
        <f>'Приложение 6'!E39</f>
        <v>0.5</v>
      </c>
      <c r="F46" s="35">
        <f>'Приложение 6'!F39</f>
        <v>0.5</v>
      </c>
    </row>
    <row r="47" spans="1:6" ht="16.5" thickBot="1">
      <c r="A47" s="23" t="s">
        <v>70</v>
      </c>
      <c r="B47" s="6"/>
      <c r="C47" s="6"/>
      <c r="D47" s="6"/>
      <c r="E47" s="6"/>
      <c r="F47" s="6"/>
    </row>
    <row r="48" spans="1:6" ht="95.25" thickBot="1">
      <c r="A48" s="22" t="s">
        <v>83</v>
      </c>
      <c r="B48" s="6">
        <v>791</v>
      </c>
      <c r="C48" s="6">
        <v>1420000000</v>
      </c>
      <c r="D48" s="6"/>
      <c r="E48" s="6">
        <f>E49</f>
        <v>15</v>
      </c>
      <c r="F48" s="6">
        <f>F49</f>
        <v>15</v>
      </c>
    </row>
    <row r="49" spans="1:6" ht="32.25" thickBot="1">
      <c r="A49" s="22" t="s">
        <v>38</v>
      </c>
      <c r="B49" s="6">
        <v>791</v>
      </c>
      <c r="C49" s="6">
        <v>1420100000</v>
      </c>
      <c r="D49" s="6"/>
      <c r="E49" s="6">
        <f>E50</f>
        <v>15</v>
      </c>
      <c r="F49" s="6">
        <f>F50</f>
        <v>15</v>
      </c>
    </row>
    <row r="50" spans="1:6" ht="32.25" thickBot="1">
      <c r="A50" s="22" t="s">
        <v>18</v>
      </c>
      <c r="B50" s="6">
        <v>791</v>
      </c>
      <c r="C50" s="6">
        <v>1420141870</v>
      </c>
      <c r="D50" s="6">
        <v>200</v>
      </c>
      <c r="E50" s="6">
        <f>'Приложение 6'!E66</f>
        <v>15</v>
      </c>
      <c r="F50" s="6">
        <f>'Приложение 6'!F66</f>
        <v>15</v>
      </c>
    </row>
    <row r="51" spans="1:6" ht="16.5" thickBot="1">
      <c r="A51" s="3" t="s">
        <v>58</v>
      </c>
      <c r="B51" s="4"/>
      <c r="C51" s="4"/>
      <c r="D51" s="4"/>
      <c r="E51" s="4">
        <f aca="true" t="shared" si="1" ref="E51:F53">E52</f>
        <v>74.5</v>
      </c>
      <c r="F51" s="4">
        <f t="shared" si="1"/>
        <v>149.9</v>
      </c>
    </row>
    <row r="52" spans="1:6" ht="16.5" thickBot="1">
      <c r="A52" s="5" t="s">
        <v>13</v>
      </c>
      <c r="B52" s="6"/>
      <c r="C52" s="6">
        <v>9900000000</v>
      </c>
      <c r="D52" s="6">
        <v>999</v>
      </c>
      <c r="E52" s="6">
        <f t="shared" si="1"/>
        <v>74.5</v>
      </c>
      <c r="F52" s="6">
        <f t="shared" si="1"/>
        <v>149.9</v>
      </c>
    </row>
    <row r="53" spans="1:6" ht="16.5" thickBot="1">
      <c r="A53" s="5" t="s">
        <v>59</v>
      </c>
      <c r="B53" s="6"/>
      <c r="C53" s="6">
        <v>9999999999</v>
      </c>
      <c r="D53" s="6">
        <v>999</v>
      </c>
      <c r="E53" s="6">
        <f t="shared" si="1"/>
        <v>74.5</v>
      </c>
      <c r="F53" s="6">
        <f t="shared" si="1"/>
        <v>149.9</v>
      </c>
    </row>
    <row r="54" spans="1:6" ht="16.5" thickBot="1">
      <c r="A54" s="5" t="s">
        <v>60</v>
      </c>
      <c r="B54" s="6">
        <v>791</v>
      </c>
      <c r="C54" s="6">
        <v>9999999999</v>
      </c>
      <c r="D54" s="6">
        <v>999</v>
      </c>
      <c r="E54" s="6">
        <f>'Приложение 6'!E70</f>
        <v>74.5</v>
      </c>
      <c r="F54" s="6">
        <f>'Приложение 6'!F70</f>
        <v>149.9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2019-11-28T13:52:20Z</dcterms:modified>
  <cp:category/>
  <cp:version/>
  <cp:contentType/>
  <cp:contentStatus/>
</cp:coreProperties>
</file>